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24"/>
  <workbookPr defaultThemeVersion="166925"/>
  <mc:AlternateContent xmlns:mc="http://schemas.openxmlformats.org/markup-compatibility/2006">
    <mc:Choice Requires="x15">
      <x15ac:absPath xmlns:x15ac="http://schemas.microsoft.com/office/spreadsheetml/2010/11/ac" url="https://emckclac-my.sharepoint.com/personal/k1812506_kcl_ac_uk/Documents/BA Ways of Working/Benefits/UCISA Benefit Measurements/Docs Shared/"/>
    </mc:Choice>
  </mc:AlternateContent>
  <xr:revisionPtr revIDLastSave="544" documentId="8_{A2833C6F-6249-416F-BDDA-699AC7886A43}" xr6:coauthVersionLast="47" xr6:coauthVersionMax="47" xr10:uidLastSave="{DE72E385-A45E-4618-8B59-9C33082DEFF5}"/>
  <bookViews>
    <workbookView xWindow="-120" yWindow="-120" windowWidth="20730" windowHeight="11160" firstSheet="2" activeTab="2" xr2:uid="{8F8AAB36-B673-41A1-8E71-9F0EEBFEDFE9}"/>
  </bookViews>
  <sheets>
    <sheet name="Sheet2" sheetId="16" state="hidden" r:id="rId1"/>
    <sheet name="Program Project Benefits" sheetId="6" state="hidden" r:id="rId2"/>
    <sheet name="Library of Benefits" sheetId="5" r:id="rId3"/>
    <sheet name="Project Dependencies" sheetId="7" state="hidden" r:id="rId4"/>
    <sheet name="Staff Survey Data" sheetId="12" state="hidden" r:id="rId5"/>
    <sheet name="Uniforum Power BI" sheetId="14" state="hidden" r:id="rId6"/>
    <sheet name="Template Notes (Andrew)" sheetId="9" state="hidden" r:id="rId7"/>
    <sheet name="Benefit Plan Template (Andrews)" sheetId="8" state="hidden" r:id="rId8"/>
    <sheet name="Notes" sheetId="3" state="hidden" r:id="rId9"/>
  </sheets>
  <definedNames>
    <definedName name="_xlnm._FilterDatabase" localSheetId="2" hidden="1">'Library of Benefits'!$A$1:$N$105</definedName>
    <definedName name="_xlnm._FilterDatabase" localSheetId="1" hidden="1">'Program Project Benefits'!$A$1:$U$65</definedName>
    <definedName name="_xlnm._FilterDatabase" localSheetId="3" hidden="1">'Project Dependencies'!$B$1:$F$1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35" i="12" l="1"/>
  <c r="Q136" i="12"/>
  <c r="Q137" i="12"/>
  <c r="Q138" i="12"/>
  <c r="Q139" i="12"/>
  <c r="Q140" i="12"/>
  <c r="Q141" i="12"/>
  <c r="Q142" i="12"/>
  <c r="Q143" i="12"/>
  <c r="Q144" i="12"/>
  <c r="Q145" i="12"/>
  <c r="Q146" i="12"/>
  <c r="Q147" i="12"/>
  <c r="Q148" i="12"/>
  <c r="Q149" i="12"/>
  <c r="Q134" i="12"/>
  <c r="Q150" i="12" s="1"/>
  <c r="Q151" i="12" s="1"/>
  <c r="Q152" i="12" s="1"/>
  <c r="O150" i="12"/>
  <c r="P150" i="12"/>
  <c r="Q109" i="12"/>
  <c r="Q110" i="12"/>
  <c r="Q111" i="12"/>
  <c r="Q112" i="12"/>
  <c r="Q113" i="12"/>
  <c r="Q114" i="12"/>
  <c r="Q115" i="12"/>
  <c r="Q116" i="12"/>
  <c r="Q117" i="12"/>
  <c r="Q118" i="12"/>
  <c r="Q119" i="12"/>
  <c r="Q120" i="12"/>
  <c r="Q121" i="12"/>
  <c r="Q108" i="12"/>
  <c r="O122" i="12"/>
  <c r="O123" i="12" s="1"/>
  <c r="P122" i="12"/>
  <c r="P123" i="12" s="1"/>
  <c r="Q82" i="12"/>
  <c r="Q83" i="12"/>
  <c r="Q84" i="12"/>
  <c r="Q85" i="12"/>
  <c r="Q86" i="12"/>
  <c r="Q87" i="12"/>
  <c r="Q88" i="12"/>
  <c r="Q89" i="12"/>
  <c r="Q90" i="12"/>
  <c r="Q81" i="12"/>
  <c r="O91" i="12"/>
  <c r="P91" i="12"/>
  <c r="Q57" i="12"/>
  <c r="Q58" i="12"/>
  <c r="Q59" i="12"/>
  <c r="Q60" i="12"/>
  <c r="Q61" i="12"/>
  <c r="Q62" i="12"/>
  <c r="Q63" i="12"/>
  <c r="Q64" i="12"/>
  <c r="Q65" i="12"/>
  <c r="Q56" i="12"/>
  <c r="O66" i="12"/>
  <c r="P66" i="12"/>
  <c r="O40" i="12"/>
  <c r="P40" i="12"/>
  <c r="Q31" i="12"/>
  <c r="Q32" i="12"/>
  <c r="Q33" i="12"/>
  <c r="Q34" i="12"/>
  <c r="Q35" i="12"/>
  <c r="Q36" i="12"/>
  <c r="Q37" i="12"/>
  <c r="Q38" i="12"/>
  <c r="Q39" i="12"/>
  <c r="Q30" i="12"/>
  <c r="Q11" i="12"/>
  <c r="Q12" i="12"/>
  <c r="Q13" i="12"/>
  <c r="Q14" i="12"/>
  <c r="Q10" i="12"/>
  <c r="Q66" i="12" l="1"/>
  <c r="Q67" i="12" s="1"/>
  <c r="Q68" i="12" s="1"/>
  <c r="Q122" i="12"/>
  <c r="Q123" i="12" s="1"/>
  <c r="Q124" i="12" s="1"/>
  <c r="Q91" i="12"/>
  <c r="Q92" i="12" s="1"/>
  <c r="Q93" i="12" s="1"/>
  <c r="Q40" i="12"/>
  <c r="Q41" i="12" s="1"/>
  <c r="Q42" i="12" s="1"/>
  <c r="O15" i="12"/>
  <c r="P15" i="12"/>
  <c r="Q15" i="12" l="1"/>
  <c r="Q16" i="12" s="1"/>
  <c r="Q17" i="12"/>
</calcChain>
</file>

<file path=xl/sharedStrings.xml><?xml version="1.0" encoding="utf-8"?>
<sst xmlns="http://schemas.openxmlformats.org/spreadsheetml/2006/main" count="1532" uniqueCount="456">
  <si>
    <t>Curriculum</t>
  </si>
  <si>
    <t>Assessment &amp; Feedback projects (TBC)</t>
  </si>
  <si>
    <t>Student Experience </t>
  </si>
  <si>
    <t>Staff Experience </t>
  </si>
  <si>
    <t>Efficiencies </t>
  </si>
  <si>
    <t>Data Quality </t>
  </si>
  <si>
    <t>Reduce Risk  </t>
  </si>
  <si>
    <t>System Integration 
(E&amp;S SPSG)</t>
  </si>
  <si>
    <t>Bring your own device analysis</t>
  </si>
  <si>
    <t>Supporting Students</t>
  </si>
  <si>
    <t>Careers Service Management System Replacement</t>
  </si>
  <si>
    <t>Proficiency</t>
  </si>
  <si>
    <t>Reduce Risk</t>
  </si>
  <si>
    <t>Data Quality, Analytics &amp; Reporting</t>
  </si>
  <si>
    <t>Data Futures improvements</t>
  </si>
  <si>
    <t>Revenue Increase</t>
  </si>
  <si>
    <t>E&amp;S IT Systems architecture &amp; service catalogue</t>
  </si>
  <si>
    <t>Cost Reduction</t>
  </si>
  <si>
    <t>EvaSYS</t>
  </si>
  <si>
    <t>Financial Modelling (money follows student)</t>
  </si>
  <si>
    <t>Learning Environments</t>
  </si>
  <si>
    <t>Library Management System (LMS) replacement</t>
  </si>
  <si>
    <t>Culture</t>
  </si>
  <si>
    <t>New Assessment Tools (TEL)</t>
  </si>
  <si>
    <t>Personal Tutor Dashboard development</t>
  </si>
  <si>
    <t>SITS 
ORACLE SQL Migration</t>
  </si>
  <si>
    <t>SITS Interface Re-design Implementation</t>
  </si>
  <si>
    <t>SITS Reimagined</t>
  </si>
  <si>
    <t>Strategic System Performance &amp; Market Analysis: Project 1 - Admissions Portal Strategic Review</t>
  </si>
  <si>
    <t>Student Enquiry Management (SSO Case and appoint mang)</t>
  </si>
  <si>
    <t>System upgrades
1. SITS 19-20</t>
  </si>
  <si>
    <t>System upgrades
4. KEATS 19-20</t>
  </si>
  <si>
    <t>System upgrades
7. Unknown system A 19-20</t>
  </si>
  <si>
    <t>System upgrades
8. Unknown system B 19-20</t>
  </si>
  <si>
    <t>System upgrades
9. Unknown system C 19-20</t>
  </si>
  <si>
    <t>TEL Experimental Classroom - Macadam</t>
  </si>
  <si>
    <t>TEL Learning Content Management System (LCMS)</t>
  </si>
  <si>
    <t>Student Experience</t>
  </si>
  <si>
    <t>TEL Recording Studio</t>
  </si>
  <si>
    <t>TEL Virtual Classroom</t>
  </si>
  <si>
    <t>Timetabling: Resource Booker implementation</t>
  </si>
  <si>
    <t>Grouping</t>
  </si>
  <si>
    <t>Projects</t>
  </si>
  <si>
    <t>Benefit Category 1</t>
  </si>
  <si>
    <t>Benefit Category 2</t>
  </si>
  <si>
    <t>Benefit Category 3</t>
  </si>
  <si>
    <t>Benefit Category 4</t>
  </si>
  <si>
    <t>Benefit Category 5</t>
  </si>
  <si>
    <t>Benefit Category 6</t>
  </si>
  <si>
    <t>Benefit Category 7</t>
  </si>
  <si>
    <t>Benefit Category 8</t>
  </si>
  <si>
    <t>Start Year</t>
  </si>
  <si>
    <t>Priority</t>
  </si>
  <si>
    <t>Size $ Shape</t>
  </si>
  <si>
    <t>Active</t>
  </si>
  <si>
    <t>IT External</t>
  </si>
  <si>
    <t>IT COST</t>
  </si>
  <si>
    <t>NON-IT COST</t>
  </si>
  <si>
    <t>In Ed IT portfolio?</t>
  </si>
  <si>
    <t>Timeline</t>
  </si>
  <si>
    <t>Benefit Impact</t>
  </si>
  <si>
    <t>(Attendance) Engagement Monitoring Management</t>
  </si>
  <si>
    <t xml:space="preserve">Reduce Risk  </t>
  </si>
  <si>
    <t>20/21</t>
  </si>
  <si>
    <t>High</t>
  </si>
  <si>
    <t>XL / Programme</t>
  </si>
  <si>
    <t>Pre-active</t>
  </si>
  <si>
    <t>Yes</t>
  </si>
  <si>
    <t>SITS Compliance</t>
  </si>
  <si>
    <t>19/20</t>
  </si>
  <si>
    <t>Medium</t>
  </si>
  <si>
    <t xml:space="preserve">Small (6 months) </t>
  </si>
  <si>
    <t>Outstanding work costed at £35,583 for 19-20 in P2029</t>
  </si>
  <si>
    <t>Large</t>
  </si>
  <si>
    <t>King’s First Year</t>
  </si>
  <si>
    <t>Large (12 months)</t>
  </si>
  <si>
    <t>No</t>
  </si>
  <si>
    <t>Non IT Project</t>
  </si>
  <si>
    <t>Mitigating Circumstances Management</t>
  </si>
  <si>
    <t>Outstanding work is a small project</t>
  </si>
  <si>
    <t>Skills</t>
  </si>
  <si>
    <t>Medium (9 months)</t>
  </si>
  <si>
    <t>Personal Tutoring Framework</t>
  </si>
  <si>
    <t>Student Enquiry Management (SSO)</t>
  </si>
  <si>
    <t>Not in IT Education allocation</t>
  </si>
  <si>
    <t>Curriculum Management System</t>
  </si>
  <si>
    <t>Student Headcount</t>
  </si>
  <si>
    <t>Not identified as a project</t>
  </si>
  <si>
    <t>Not an IT Project</t>
  </si>
  <si>
    <t>In Place Faculty Rollout(implementation phase 2)</t>
  </si>
  <si>
    <t>21/22</t>
  </si>
  <si>
    <t>Low</t>
  </si>
  <si>
    <t>Student Mental Health Plan</t>
  </si>
  <si>
    <t>Inclusive Education</t>
  </si>
  <si>
    <t>This is a full line dependency not a project need removed and added single line</t>
  </si>
  <si>
    <t>KEATS transformation (TEL)</t>
  </si>
  <si>
    <t>Clarify status - no line for KEATS transformation in P2029 but still lists TEL programme with £1.5m</t>
  </si>
  <si>
    <t>Timetabling: Scientia Connect implementation</t>
  </si>
  <si>
    <t>£75k allocated in P2029</t>
  </si>
  <si>
    <t>Learner Analytics (TEL)</t>
  </si>
  <si>
    <t>Master Data Management</t>
  </si>
  <si>
    <t>Staff Experience</t>
  </si>
  <si>
    <t>Not yet defined as an iT Prject (but  should be) - no IT costs currently assigned</t>
  </si>
  <si>
    <t>E&amp;S Business Operations</t>
  </si>
  <si>
    <t>BPR</t>
  </si>
  <si>
    <t>Not in P2029 listing??</t>
  </si>
  <si>
    <t>Mobile App</t>
  </si>
  <si>
    <t>Not been costed or scoped by IT - and comes from different FPG allocation</t>
  </si>
  <si>
    <t>OCSE &amp; MMI improvement</t>
  </si>
  <si>
    <t>OPAMA improvements 19 -20</t>
  </si>
  <si>
    <t>Assumed service improvement not project currently being scoped but kept here</t>
  </si>
  <si>
    <t>Compliance e.g. TEF, APP</t>
  </si>
  <si>
    <t>not a project but ongoing resources needed</t>
  </si>
  <si>
    <t>Risk assessment &amp; management</t>
  </si>
  <si>
    <t>Research Degree Database</t>
  </si>
  <si>
    <t>Shared Recruitment</t>
  </si>
  <si>
    <t>Workforce Analysis</t>
  </si>
  <si>
    <t>Assessment &amp; Learning Platform (e-portfolio)</t>
  </si>
  <si>
    <t>This has specific cost estimates as it is active - total 3 year allocation for IT costs £367,920</t>
  </si>
  <si>
    <t xml:space="preserve">XL / Programme </t>
  </si>
  <si>
    <t>Strategic System Performance &amp; Market Analysis: Project 2 - Timetabling Strategic Review - Data &amp; Integration</t>
  </si>
  <si>
    <t>New project being scoped in IT - not in Education allocation</t>
  </si>
  <si>
    <r>
      <t>Assessment for Learning Framework</t>
    </r>
    <r>
      <rPr>
        <sz val="11"/>
        <color rgb="FFFF0000"/>
        <rFont val="Calibri"/>
        <family val="2"/>
        <scheme val="minor"/>
      </rPr>
      <t xml:space="preserve"> </t>
    </r>
  </si>
  <si>
    <t>Curriculum 2029 Framework</t>
  </si>
  <si>
    <t>Small</t>
  </si>
  <si>
    <t>System upgrades
2. SITS 20-21</t>
  </si>
  <si>
    <t>System upgrades
3. SITS 21-22</t>
  </si>
  <si>
    <t>System upgrades
5. KEATS 20-21</t>
  </si>
  <si>
    <t>System upgrades
6. KEATS 21-22</t>
  </si>
  <si>
    <t>Allowance for upgrade to unknown systems - requirement TBC</t>
  </si>
  <si>
    <t>System upgrades
10. Unknown system A 20-21</t>
  </si>
  <si>
    <t>System upgrades
11. Unknown system B 20-21</t>
  </si>
  <si>
    <t>System upgrades
12. Unknown system C 20-21</t>
  </si>
  <si>
    <t>System upgrades
13. Unknown system A 21-22</t>
  </si>
  <si>
    <t>System upgrades
14. Unknown system B 21-22</t>
  </si>
  <si>
    <t>System upgrades
15. Unknown system C 21-22</t>
  </si>
  <si>
    <t>In Place Nursing Implementation</t>
  </si>
  <si>
    <t>Not to be costed</t>
  </si>
  <si>
    <t>Portfolio Simplification</t>
  </si>
  <si>
    <t>Benefit Category (EAST)</t>
  </si>
  <si>
    <t xml:space="preserve">Expected Benefit Outcome </t>
  </si>
  <si>
    <t>Unit of measure</t>
  </si>
  <si>
    <t>How to take the measurement</t>
  </si>
  <si>
    <t>Is there any baseline data?</t>
  </si>
  <si>
    <t>SED Target</t>
  </si>
  <si>
    <t>Name of  project</t>
  </si>
  <si>
    <t>Notes - edits made</t>
  </si>
  <si>
    <t>Target</t>
  </si>
  <si>
    <t xml:space="preserve">Reduction in Overall Function / Department operating costs </t>
  </si>
  <si>
    <t>£</t>
  </si>
  <si>
    <t>Operating budget and  saving aspirations</t>
  </si>
  <si>
    <t>Reducing Staff Costs</t>
  </si>
  <si>
    <t>Headcount now and headcount after plus associated costs</t>
  </si>
  <si>
    <t>Reducing Staff Headcount</t>
  </si>
  <si>
    <t>FTE Hours</t>
  </si>
  <si>
    <t xml:space="preserve">Reduce cost per enquiry </t>
  </si>
  <si>
    <t>No. of enquiry, average time. salary</t>
  </si>
  <si>
    <t>Consistent retention</t>
  </si>
  <si>
    <t>%</t>
  </si>
  <si>
    <t>engagement Survey feedback, attrition rate</t>
  </si>
  <si>
    <t>Speed of adoption (how quickly the change is accepted) Increased resilience to change</t>
  </si>
  <si>
    <t xml:space="preserve">%, Number </t>
  </si>
  <si>
    <t>Project health tbc</t>
  </si>
  <si>
    <t>reduce technical debt</t>
  </si>
  <si>
    <t>£ Number</t>
  </si>
  <si>
    <t>Identify the services for the  catalogue</t>
  </si>
  <si>
    <t>reduction in support costs (3rd party contracts)</t>
  </si>
  <si>
    <t>Costs before and cost after</t>
  </si>
  <si>
    <t>Reduced reliance on FT and temporary contractors</t>
  </si>
  <si>
    <t>Reduction in FTE;s and costs</t>
  </si>
  <si>
    <t>time to proficiency</t>
  </si>
  <si>
    <t>Hours</t>
  </si>
  <si>
    <t>Time motion</t>
  </si>
  <si>
    <t>Increased alignment of cross functional support</t>
  </si>
  <si>
    <t>TBC</t>
  </si>
  <si>
    <t xml:space="preserve">TBC  - Surveys </t>
  </si>
  <si>
    <t>Increase in inclusive practice (more to come on this)</t>
  </si>
  <si>
    <t>Number</t>
  </si>
  <si>
    <t>Number so addental process to accommodate</t>
  </si>
  <si>
    <t>Increased Leadership Skills</t>
  </si>
  <si>
    <t>%, Numbers</t>
  </si>
  <si>
    <t>Courses taken by leaders, reduction in transactional activities, attrition number of staff leaving staff movement staff Customer survey satisfaction, Exit interview, staff survey, exit interviews</t>
  </si>
  <si>
    <t xml:space="preserve">Increased trust in knowledge available </t>
  </si>
  <si>
    <t>Uptake/Use/Consistency/Traffic,</t>
  </si>
  <si>
    <t>Career Mobility/Progression</t>
  </si>
  <si>
    <t>No of individuals moving internally, pathways available survey results attrition</t>
  </si>
  <si>
    <t>Cross Functional Ability</t>
  </si>
  <si>
    <t xml:space="preserve">Functional alignment </t>
  </si>
  <si>
    <t>%, Number</t>
  </si>
  <si>
    <t>Survey, Reduction in conflicts</t>
  </si>
  <si>
    <t xml:space="preserve">Increase in how colleagues feel about good co-operation between teams within Divisions/Directorate, </t>
  </si>
  <si>
    <t>Survey</t>
  </si>
  <si>
    <t>Effective communications between Teams/Divisions/Directorate </t>
  </si>
  <si>
    <t>Survey, Traffic to Website/Doc/Newsletters</t>
  </si>
  <si>
    <t>Increase work/life balance for staff</t>
  </si>
  <si>
    <t xml:space="preserve">Attrition, Sickness/mental health, Surveys, Uptake on Wellbeing courses </t>
  </si>
  <si>
    <t>Improve sense of community and belonging reported in some areas </t>
  </si>
  <si>
    <t xml:space="preserve">Empower staff </t>
  </si>
  <si>
    <t>Attrition,  Surveys, Localised decisions, Freeing leadership time</t>
  </si>
  <si>
    <t>Increase participation college-wide Service Time initiative </t>
  </si>
  <si>
    <t>Number of Participants</t>
  </si>
  <si>
    <t xml:space="preserve">Reduction in data errors </t>
  </si>
  <si>
    <t xml:space="preserve">numbers, </t>
  </si>
  <si>
    <t>Reduction in system bugs</t>
  </si>
  <si>
    <t>increased reporting</t>
  </si>
  <si>
    <t>Increase or decrease consolidate</t>
  </si>
  <si>
    <t>increased accurate reporting</t>
  </si>
  <si>
    <t>?</t>
  </si>
  <si>
    <t>CSAT - Trust Levels</t>
  </si>
  <si>
    <t>Improved data quality</t>
  </si>
  <si>
    <t>Improve Student Data Security</t>
  </si>
  <si>
    <t>Improved Data Quality</t>
  </si>
  <si>
    <t xml:space="preserve">improved data quality  ----reporting for </t>
  </si>
  <si>
    <t>accurate business intelligence</t>
  </si>
  <si>
    <t>Supporting Higher volume of students with the 2019 staff FTE's</t>
  </si>
  <si>
    <t>Staff student ratio</t>
  </si>
  <si>
    <t>Decrease in transactional activities</t>
  </si>
  <si>
    <t>Number %</t>
  </si>
  <si>
    <t>Reduction in process variation BPR</t>
  </si>
  <si>
    <t xml:space="preserve">Lean </t>
  </si>
  <si>
    <t>Reduction in process variation Mit Cert</t>
  </si>
  <si>
    <t>Increased self-serve</t>
  </si>
  <si>
    <t>Hits usage</t>
  </si>
  <si>
    <t>Reduction in response time for various enquiries</t>
  </si>
  <si>
    <t xml:space="preserve">Hours </t>
  </si>
  <si>
    <t>Time Motion</t>
  </si>
  <si>
    <t>Reduction in process errors</t>
  </si>
  <si>
    <t xml:space="preserve">Increase in centralised training /decrease in localised training </t>
  </si>
  <si>
    <t>% Number</t>
  </si>
  <si>
    <t>We can measure centralised decentralizes in discovery</t>
  </si>
  <si>
    <t>Higher quality training</t>
  </si>
  <si>
    <t>Number CSAT</t>
  </si>
  <si>
    <t>Skills Gaps around surveys questions</t>
  </si>
  <si>
    <t xml:space="preserve">Quicker Training </t>
  </si>
  <si>
    <t>Consolidate approaches to process</t>
  </si>
  <si>
    <t xml:space="preserve">Reduced duplication </t>
  </si>
  <si>
    <t>Quicker processing time for booking meetings</t>
  </si>
  <si>
    <t>Hours/FTE</t>
  </si>
  <si>
    <t>Increased flexibility in movement of staff when needed (Capacity &amp; flexible resourcing model)</t>
  </si>
  <si>
    <t xml:space="preserve">Increased capacity and the ability to flex staff </t>
  </si>
  <si>
    <t>Increased automated process for admin</t>
  </si>
  <si>
    <t>Streamlined process for admin</t>
  </si>
  <si>
    <t>Faster approval process</t>
  </si>
  <si>
    <t>Reduced manual corrections</t>
  </si>
  <si>
    <t>speed of adoption</t>
  </si>
  <si>
    <t>Increased confidence in equality and fairness student and staff</t>
  </si>
  <si>
    <t>CSAT Number</t>
  </si>
  <si>
    <t xml:space="preserve">Diversity targets </t>
  </si>
  <si>
    <t>Decrease risk profile for compliance (refer to risk categories</t>
  </si>
  <si>
    <t>SED risk register</t>
  </si>
  <si>
    <t>Decrease External Data compliance risk (HESA)</t>
  </si>
  <si>
    <t>Data futures - don’t have accurate figures assessment funding 12500 per student - Bethany Southgate</t>
  </si>
  <si>
    <t>Decreased Change Risk profile</t>
  </si>
  <si>
    <t>RAG</t>
  </si>
  <si>
    <t>Change analyse PROSCI</t>
  </si>
  <si>
    <t>laying foundations for other projects/systems/tools/</t>
  </si>
  <si>
    <t>Time/£</t>
  </si>
  <si>
    <t>Projects lower cost and quicker</t>
  </si>
  <si>
    <t>Early ident cation of students at risk</t>
  </si>
  <si>
    <t>Numbers %</t>
  </si>
  <si>
    <t>Time saving  for student</t>
  </si>
  <si>
    <t>Higher compliance in adopting University policies</t>
  </si>
  <si>
    <t>Reports, reduced complex cases to handle or issues raised visa applications etc.</t>
  </si>
  <si>
    <t>Knowledge -  Increase in overall knowledge of staff</t>
  </si>
  <si>
    <t xml:space="preserve">Staff Survey number article integral </t>
  </si>
  <si>
    <t>Increased support for staff</t>
  </si>
  <si>
    <t>Numbers</t>
  </si>
  <si>
    <t>managed actives increase CSAT</t>
  </si>
  <si>
    <t>Clearer career progression/pathways</t>
  </si>
  <si>
    <t>Pathways, Internal retention</t>
  </si>
  <si>
    <t xml:space="preserve">Autonomy - increase in decision making, checking, </t>
  </si>
  <si>
    <t>Sign offs</t>
  </si>
  <si>
    <t>Increased parity of role</t>
  </si>
  <si>
    <t>Creation of job families, career pathways, increased transparency in salaries</t>
  </si>
  <si>
    <t>Increased leadership capability</t>
  </si>
  <si>
    <t>Increased skills through collaboration on curriculum design</t>
  </si>
  <si>
    <t xml:space="preserve">create the ability to upload users guides user guides </t>
  </si>
  <si>
    <t xml:space="preserve">Increase training </t>
  </si>
  <si>
    <t>Reduce inconsistency in expectations (from both managers and direct reports)</t>
  </si>
  <si>
    <t>Improved support for staff who are new to managing people </t>
  </si>
  <si>
    <t>Reduction in academic admin time</t>
  </si>
  <si>
    <t>TRAC Data ?</t>
  </si>
  <si>
    <t xml:space="preserve">Easier onboarding time to proficiency </t>
  </si>
  <si>
    <t>Days</t>
  </si>
  <si>
    <t>Base line 6 weeks</t>
  </si>
  <si>
    <t>Improved Staff Survey</t>
  </si>
  <si>
    <t>90% Target from what?</t>
  </si>
  <si>
    <t>Increased Staff  welfare/wellbeing</t>
  </si>
  <si>
    <t>Increase time for staff to utilise local amenities</t>
  </si>
  <si>
    <t>Survey results</t>
  </si>
  <si>
    <t>Measure the staff survey result for that area look for improvement un associated score in next survey</t>
  </si>
  <si>
    <t>Improved induction and onboarding of internal staff</t>
  </si>
  <si>
    <t>Increased centralised training</t>
  </si>
  <si>
    <t xml:space="preserve">Improved speed of approval for academics </t>
  </si>
  <si>
    <t>Easy access to information for academics</t>
  </si>
  <si>
    <t>Fit for and timely reporting for academics</t>
  </si>
  <si>
    <t>Time, steps</t>
  </si>
  <si>
    <t>Time &amp; Motion, comparison of AS IS &amp; TO  BE processes</t>
  </si>
  <si>
    <t>Clearer pathways and guides on how to feedback concerns to SED senior management </t>
  </si>
  <si>
    <t>Student Success </t>
  </si>
  <si>
    <t>Increase in cross faculty opportunities for students</t>
  </si>
  <si>
    <t>Base line on choices of courses as  the to be</t>
  </si>
  <si>
    <t>Increase in non-transactional activities (specific activity in this instance is guidance support)</t>
  </si>
  <si>
    <t xml:space="preserve">Number % </t>
  </si>
  <si>
    <t xml:space="preserve">discovery no of steps </t>
  </si>
  <si>
    <t>Increase NSS score for each section and subsection</t>
  </si>
  <si>
    <t xml:space="preserve">90% Target from what? </t>
  </si>
  <si>
    <t>Increased Student Confidence in Decision Making</t>
  </si>
  <si>
    <t>Increase Enquiry Deflection (preventative measures)</t>
  </si>
  <si>
    <t>Reduction in time to resolve different queries</t>
  </si>
  <si>
    <t>Increased student welfare/wellbeing</t>
  </si>
  <si>
    <t>What is now what will it be</t>
  </si>
  <si>
    <t>Decrease in complaints</t>
  </si>
  <si>
    <t>Improved support for students at risk</t>
  </si>
  <si>
    <t>CSAT, Number of activates, utilisation of services</t>
  </si>
  <si>
    <t xml:space="preserve">Improved Student Services Support </t>
  </si>
  <si>
    <t>CSAT, Number of activates, utilisation of services - increased self-serve state</t>
  </si>
  <si>
    <t>More flexible curriculum</t>
  </si>
  <si>
    <t xml:space="preserve">Number </t>
  </si>
  <si>
    <t>Choices - ease of use - effective advising</t>
  </si>
  <si>
    <t>Diversify skills for students</t>
  </si>
  <si>
    <t>Graduate outcome survey NSS - survey benchmarking University's first year</t>
  </si>
  <si>
    <t>Improved and Quicker Visibility of Student Experience  through (Reporting)</t>
  </si>
  <si>
    <t>Consistent Booking Experience when applying for a course at the University</t>
  </si>
  <si>
    <t xml:space="preserve">One system instead to book against number of systems  number of bookings increases, no of returning students,  </t>
  </si>
  <si>
    <t>Consistent Applying Experience when applying for a course at the University</t>
  </si>
  <si>
    <t>Measure consistency</t>
  </si>
  <si>
    <t>Consistent and enhanced applicant and student experience</t>
  </si>
  <si>
    <t>Consistent and accurate programme and module information which is from the same source as the information accessed when selecting courses for students </t>
  </si>
  <si>
    <t>Increase value felt by students towards SED</t>
  </si>
  <si>
    <t>Increase in welfare, wellbeing and overall experience of students with accessibility needs</t>
  </si>
  <si>
    <t>Run the Blackboard Ally accessibility reports in KEATS to assess the % of content that in in an accessible format</t>
  </si>
  <si>
    <t xml:space="preserve">Productivity </t>
  </si>
  <si>
    <t>Replacement &amp; Continuity</t>
  </si>
  <si>
    <t>Environmental Sustainability</t>
  </si>
  <si>
    <t>Equality Diversity &amp; Inclusion</t>
  </si>
  <si>
    <t>Dependency Category 1</t>
  </si>
  <si>
    <t>Dependency Category 2</t>
  </si>
  <si>
    <t>Dependency Category 3</t>
  </si>
  <si>
    <t>Dependency Category 4</t>
  </si>
  <si>
    <t>Targets</t>
  </si>
  <si>
    <t>Business Process Redesign</t>
  </si>
  <si>
    <t>SITS Interface Design Implementation</t>
  </si>
  <si>
    <t>SITS ORACLE SQL Migration</t>
  </si>
  <si>
    <t>Policy &amp; Regulations</t>
  </si>
  <si>
    <t>Strategic System Performance &amp; Market Analysis</t>
  </si>
  <si>
    <t>System upgrades e.g. SITS, KEATS</t>
  </si>
  <si>
    <t>Service Management</t>
  </si>
  <si>
    <t>Knowledge Management</t>
  </si>
  <si>
    <t>Careers Service Management System replacement</t>
  </si>
  <si>
    <t>Assessment for Learning Framework</t>
  </si>
  <si>
    <t>InPlace Nursing Implementation</t>
  </si>
  <si>
    <t>InPlace Faculty Rollout</t>
  </si>
  <si>
    <t>EvaSys enhancement</t>
  </si>
  <si>
    <t>New Assessment Tools (TEL?)</t>
  </si>
  <si>
    <t>Change</t>
  </si>
  <si>
    <t>Sum</t>
  </si>
  <si>
    <t>Total</t>
  </si>
  <si>
    <t>Average</t>
  </si>
  <si>
    <t>My Manager/Line Manager</t>
  </si>
  <si>
    <t>Communication</t>
  </si>
  <si>
    <t>Health &amp; Wellbeing</t>
  </si>
  <si>
    <t>(Diversity &amp; Inclusion)</t>
  </si>
  <si>
    <t>Connection &amp; Opportunities (WORKING AT THE UNIVERSITY)</t>
  </si>
  <si>
    <t xml:space="preserve">Average </t>
  </si>
  <si>
    <t>Normalised Costs</t>
  </si>
  <si>
    <t>Russell Group avergae</t>
  </si>
  <si>
    <t>Normalised FTE</t>
  </si>
  <si>
    <t>Under</t>
  </si>
  <si>
    <t>brown top</t>
  </si>
  <si>
    <t>yellow blue</t>
  </si>
  <si>
    <t>Over</t>
  </si>
  <si>
    <t xml:space="preserve">A benefit profile gives all the key details, including the owner, the measure, the baseline value and information about the value, cost of realisation, cost of measurement and related information. This captures all the relevant information in one place. 
This should ideally be written by the benefit owner or at least one of their team. If they are unable to write these details, they must at least approve and sign up to them. 
Purpose: 
Used to define each benefit (and dis-benefit) and track its realisation.
Fitness for purpose checklist:
• Are the measures realistic? 
• Are the dependencies with other benefits and projects identified? 
• Are appropriate responsibilities for realisation identified and agreed? 
• Is the benefit accruing as expected? 
• Are the business changes being made to enable the benefit? 
Suggested content:
• Description of benefit or dis-benefit 
• Assumptions and Dependencies (on projects, risks, other, benefits and programmes, etc) 
• When the benefit is expected to occur and over what period of time realisation will take place 
• Measure for the realisation of the benefit and how it will be carried out; the before state measurement; financial valuations (where possible) 
• Key performance indicators in the business operations that will be affected by the benefit, immediately after realisation and for the future, and current or baseline performance targets. 
• Details of changes to College operations (people, process, technology, data, space) 
• Costs associated with realisation and measurement 
• Project responsible for delivery 
• Which business area and which individual is responsible for the benefit and its realisation.
</t>
  </si>
  <si>
    <t>Benefits Realisation log for: Web Renewal</t>
  </si>
  <si>
    <r>
      <rPr>
        <b/>
        <sz val="11"/>
        <rFont val="Calibri"/>
        <family val="2"/>
        <scheme val="minor"/>
      </rPr>
      <t>Benefits start:</t>
    </r>
    <r>
      <rPr>
        <sz val="11"/>
        <rFont val="Calibri"/>
        <family val="2"/>
        <scheme val="minor"/>
      </rPr>
      <t xml:space="preserve"> dd/mm/yy</t>
    </r>
  </si>
  <si>
    <r>
      <rPr>
        <b/>
        <sz val="11"/>
        <rFont val="Calibri"/>
        <family val="2"/>
        <scheme val="minor"/>
      </rPr>
      <t>Benefits tracking ends</t>
    </r>
    <r>
      <rPr>
        <sz val="11"/>
        <rFont val="Calibri"/>
        <family val="2"/>
        <scheme val="minor"/>
      </rPr>
      <t>: dd/mm/yy</t>
    </r>
  </si>
  <si>
    <t>Benefit Achievement Measurements</t>
  </si>
  <si>
    <t>Measurement Timeline</t>
  </si>
  <si>
    <t>Harvest Timeline</t>
  </si>
  <si>
    <t>Planned Benefits (Probable, in business case)</t>
  </si>
  <si>
    <t>Verified?
Y/N</t>
  </si>
  <si>
    <t>Achieved Benefits</t>
  </si>
  <si>
    <t>Potential Benefits (Best Case)</t>
  </si>
  <si>
    <t>Potential Benefits (Worst Case)</t>
  </si>
  <si>
    <t>ID</t>
  </si>
  <si>
    <t>Outcome</t>
  </si>
  <si>
    <t>Activity ID</t>
  </si>
  <si>
    <t>Owner</t>
  </si>
  <si>
    <t>Benefit Description 
(Business Capability)</t>
  </si>
  <si>
    <t>Benefit / Disbenefit</t>
  </si>
  <si>
    <t>Benefit type (Programme Category)</t>
  </si>
  <si>
    <t>Vision 2029 Benefit Category</t>
  </si>
  <si>
    <t>Benefit Category</t>
  </si>
  <si>
    <t>Stakeholders</t>
  </si>
  <si>
    <t>Department Budget to Benefit (IT, Estates etc.)</t>
  </si>
  <si>
    <t>Method</t>
  </si>
  <si>
    <t>Assumptions / Dependencies</t>
  </si>
  <si>
    <t>Risks</t>
  </si>
  <si>
    <t>Unit of Measurement</t>
  </si>
  <si>
    <t>Baseline measure</t>
  </si>
  <si>
    <t>Target measure</t>
  </si>
  <si>
    <t>How to take measurement</t>
  </si>
  <si>
    <t>Original baseline</t>
  </si>
  <si>
    <t>Intermediate</t>
  </si>
  <si>
    <t>Final Date</t>
  </si>
  <si>
    <t>Benefit starts</t>
  </si>
  <si>
    <t>Tracking ends</t>
  </si>
  <si>
    <t>Benefit key milestones</t>
  </si>
  <si>
    <t>Unit of Measurement (Total)</t>
  </si>
  <si>
    <t>Year 1</t>
  </si>
  <si>
    <t>Year 2</t>
  </si>
  <si>
    <t>Year 3</t>
  </si>
  <si>
    <t>Year 4</t>
  </si>
  <si>
    <t>Year 5</t>
  </si>
  <si>
    <t>What is the overarching benefit</t>
  </si>
  <si>
    <t>Project / programme/ work stream ID</t>
  </si>
  <si>
    <t>Who from the change/ programme/ project activity is responsible for actioning it</t>
  </si>
  <si>
    <t xml:space="preserve">Description: we describe in more detail what the specific benefits delivered by each stream will be
Details of changes to College operations (people, process, technology, data, space) 
</t>
  </si>
  <si>
    <t>Select "Benefit" or "Disbenefit"</t>
  </si>
  <si>
    <t>1_Direct Financial Benefits
2_Direct Non-Financial Benefits
3_Indirect Benefits</t>
  </si>
  <si>
    <t xml:space="preserve"> who are the stakeholders? who needs to be kept informed and involved?</t>
  </si>
  <si>
    <t>how will the "change" enable the benefit – what processes will be followed? who will contribute to achieving the benefit?</t>
  </si>
  <si>
    <t>Are there any assumptions made</t>
  </si>
  <si>
    <t>What are the risks relevant to benefit realisation?</t>
  </si>
  <si>
    <t>what metrics will be used</t>
  </si>
  <si>
    <t>what is the baseline measurement</t>
  </si>
  <si>
    <t>: what is the desired result</t>
  </si>
  <si>
    <t>method of  measurement</t>
  </si>
  <si>
    <t xml:space="preserve">dates for taking original baseline measurements, regular interim reviews and measuring the final achievement </t>
  </si>
  <si>
    <t>List dates to start / end benefit measurement/ tracking (as per business case)</t>
  </si>
  <si>
    <t>Summarise any key milestones</t>
  </si>
  <si>
    <t>total benefit expected for period  (as per business case)
sum total of cashable benefit is calculated from each benefit line recorded</t>
  </si>
  <si>
    <t>list cashflow expectation for benefit</t>
  </si>
  <si>
    <t>total benefit achieved for period 
sum total of cashable benefit is calculated from each benefit line recorded</t>
  </si>
  <si>
    <t>list cashflow achieved for benefit</t>
  </si>
  <si>
    <t>Financial </t>
  </si>
  <si>
    <t>The overall cost to King’s of our current approach to delivering education and student support services will be reduced as the Programme (a) standardises, streamlines and automates processes; (b) reduces the number of systems and related costs; (c) consolidates related support and development costs through functional alignment. </t>
  </si>
  <si>
    <t>Significant efficiencies will be achieved, freeing up staff time to work on core activities supporting academics and students, rather than on maintaining systems and processes.   </t>
  </si>
  <si>
    <t>The student experience from application through to graduation and beyond will see a significant improvement, as the Programme takes the opportunity to (a) reduce known pain points across the student lifecycle; (b) free up academic staff time to spend on education and supporting students (c) adopt common processes to support students studying new types of curriculum. </t>
  </si>
  <si>
    <t>Improved data quality will enhance our ability to use insights for operational and strategic decision making, as well as ensuring we remain both efficient and compliant.   </t>
  </si>
  <si>
    <t>Reporting </t>
  </si>
  <si>
    <t>Reporting will allow King’s to use the information we hold about our students and their education to make well informed strategic and operational decisions and to continually improve the services we provide. </t>
  </si>
  <si>
    <t>Reducing the risk to the institution will be another key benefit of the Programme, achieved through (a) increasing accuracy of data and our records around regulatory compliance; (b) reducing technical debt; and (c) adopting common processes. </t>
  </si>
  <si>
    <t>Colleagues will have an improved experience within King’s because they have the tools, information and working practices in place to support them.  Staff will be able to better understand the career pathways open to them. </t>
  </si>
  <si>
    <t>PCE?</t>
  </si>
  <si>
    <t>Lean Measures</t>
  </si>
  <si>
    <t>Lead Time</t>
  </si>
  <si>
    <t>First time fix</t>
  </si>
  <si>
    <t xml:space="preserve">Overall Fix? </t>
  </si>
  <si>
    <t>% Defective</t>
  </si>
  <si>
    <t>Adoption</t>
  </si>
  <si>
    <t>Change Measures</t>
  </si>
  <si>
    <t>Feedback</t>
  </si>
  <si>
    <t>Employee Performance</t>
  </si>
  <si>
    <t>Project Performance</t>
  </si>
  <si>
    <t>Readiness Asesment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</si>
</sst>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18">
    <font>
      <sz val="11"/>
      <color theme="1"/>
      <name val="Calibri"/>
      <family val="2"/>
      <scheme val="minor"/>
    </font>
    <font>
      <b/>
      <sz val="11"/>
      <color theme="1"/>
      <name val="Calibri"/>
      <family val="2"/>
      <scheme val="minor"/>
    </font>
    <font>
      <sz val="11"/>
      <name val="Calibri"/>
      <family val="2"/>
    </font>
    <font>
      <sz val="11"/>
      <color rgb="FFFF0000"/>
      <name val="Calibri"/>
      <family val="2"/>
    </font>
    <font>
      <sz val="11"/>
      <name val="Calibri"/>
      <family val="2"/>
      <scheme val="minor"/>
    </font>
    <font>
      <b/>
      <sz val="11"/>
      <color theme="3"/>
      <name val="Calibri"/>
      <family val="2"/>
      <scheme val="minor"/>
    </font>
    <font>
      <b/>
      <sz val="11"/>
      <name val="Calibri"/>
      <family val="2"/>
      <scheme val="minor"/>
    </font>
    <font>
      <b/>
      <sz val="10"/>
      <name val="Arial"/>
      <family val="2"/>
    </font>
    <font>
      <sz val="10"/>
      <name val="Arial"/>
      <family val="2"/>
    </font>
    <font>
      <sz val="7"/>
      <name val="Calibri"/>
      <family val="2"/>
      <scheme val="minor"/>
    </font>
    <font>
      <sz val="10"/>
      <name val="Calibri"/>
      <family val="2"/>
    </font>
    <font>
      <b/>
      <sz val="11"/>
      <color rgb="FF000000"/>
      <name val="Calibri"/>
      <family val="2"/>
      <scheme val="minor"/>
    </font>
    <font>
      <sz val="11"/>
      <color rgb="FF000000"/>
      <name val="Calibri"/>
      <family val="2"/>
      <scheme val="minor"/>
    </font>
    <font>
      <sz val="11"/>
      <color rgb="FFFF0000"/>
      <name val="Calibri"/>
      <family val="2"/>
      <scheme val="minor"/>
    </font>
    <font>
      <i/>
      <sz val="10"/>
      <name val="Verdana"/>
      <family val="2"/>
    </font>
    <font>
      <i/>
      <sz val="11"/>
      <name val="Calibri"/>
      <family val="2"/>
      <scheme val="minor"/>
    </font>
    <font>
      <b/>
      <sz val="11"/>
      <color theme="0"/>
      <name val="Calibri"/>
      <family val="2"/>
      <scheme val="minor"/>
    </font>
    <font>
      <sz val="11"/>
      <color theme="0"/>
      <name val="Calibri"/>
      <family val="2"/>
      <scheme val="minor"/>
    </font>
  </fonts>
  <fills count="19">
    <fill>
      <patternFill patternType="none"/>
    </fill>
    <fill>
      <patternFill patternType="gray125"/>
    </fill>
    <fill>
      <patternFill patternType="solid">
        <fgColor rgb="FFD9E1F2"/>
        <bgColor indexed="64"/>
      </patternFill>
    </fill>
    <fill>
      <patternFill patternType="solid">
        <fgColor rgb="FFED7D31"/>
        <bgColor indexed="64"/>
      </patternFill>
    </fill>
    <fill>
      <patternFill patternType="solid">
        <fgColor rgb="FFFFFF00"/>
        <bgColor indexed="64"/>
      </patternFill>
    </fill>
    <fill>
      <patternFill patternType="solid">
        <fgColor rgb="FFFFFFFF"/>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6" tint="0.79998168889431442"/>
        <bgColor indexed="64"/>
      </patternFill>
    </fill>
    <fill>
      <patternFill patternType="solid">
        <fgColor theme="9"/>
        <bgColor indexed="64"/>
      </patternFill>
    </fill>
    <fill>
      <patternFill patternType="solid">
        <fgColor theme="8" tint="0.79998168889431442"/>
        <bgColor indexed="64"/>
      </patternFill>
    </fill>
    <fill>
      <patternFill patternType="solid">
        <fgColor theme="6"/>
        <bgColor indexed="64"/>
      </patternFill>
    </fill>
    <fill>
      <patternFill patternType="solid">
        <fgColor rgb="FFFF0000"/>
        <bgColor indexed="64"/>
      </patternFill>
    </fill>
    <fill>
      <patternFill patternType="solid">
        <fgColor theme="7"/>
        <bgColor indexed="64"/>
      </patternFill>
    </fill>
    <fill>
      <patternFill patternType="solid">
        <fgColor theme="4"/>
        <bgColor indexed="64"/>
      </patternFill>
    </fill>
    <fill>
      <patternFill patternType="solid">
        <fgColor rgb="FFFFC000"/>
        <bgColor indexed="64"/>
      </patternFill>
    </fill>
    <fill>
      <patternFill patternType="solid">
        <fgColor theme="4" tint="-0.249977111117893"/>
        <bgColor indexed="64"/>
      </patternFill>
    </fill>
    <fill>
      <patternFill patternType="solid">
        <fgColor rgb="FF92D050"/>
        <bgColor indexed="64"/>
      </patternFill>
    </fill>
  </fills>
  <borders count="46">
    <border>
      <left/>
      <right/>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4" tint="0.3999145481734672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5" fillId="0" borderId="8" applyNumberFormat="0" applyFill="0" applyAlignment="0" applyProtection="0"/>
  </cellStyleXfs>
  <cellXfs count="156">
    <xf numFmtId="0" fontId="0" fillId="0" borderId="0" xfId="0"/>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3" fillId="0" borderId="2" xfId="0" applyFont="1" applyBorder="1" applyAlignment="1">
      <alignment horizontal="left" vertical="center"/>
    </xf>
    <xf numFmtId="0" fontId="1" fillId="2" borderId="7" xfId="0" applyFont="1" applyFill="1" applyBorder="1"/>
    <xf numFmtId="0" fontId="0" fillId="0" borderId="7" xfId="0" applyBorder="1" applyAlignment="1">
      <alignment wrapText="1"/>
    </xf>
    <xf numFmtId="0" fontId="0" fillId="0" borderId="7" xfId="0" applyBorder="1"/>
    <xf numFmtId="0" fontId="1" fillId="6" borderId="7" xfId="0" applyFont="1" applyFill="1" applyBorder="1"/>
    <xf numFmtId="0" fontId="4" fillId="0" borderId="0" xfId="0" applyFont="1"/>
    <xf numFmtId="0" fontId="4" fillId="7" borderId="7" xfId="1" applyFont="1" applyFill="1" applyBorder="1" applyAlignment="1">
      <alignment vertical="center" wrapText="1"/>
    </xf>
    <xf numFmtId="0" fontId="6" fillId="8" borderId="0" xfId="1" applyFont="1" applyFill="1" applyBorder="1" applyAlignment="1">
      <alignment wrapText="1"/>
    </xf>
    <xf numFmtId="0" fontId="6" fillId="8" borderId="0" xfId="1" applyFont="1" applyFill="1" applyBorder="1" applyAlignment="1">
      <alignment vertical="center" wrapText="1"/>
    </xf>
    <xf numFmtId="17" fontId="6" fillId="8" borderId="0" xfId="1" applyNumberFormat="1" applyFont="1" applyFill="1" applyBorder="1" applyAlignment="1">
      <alignment vertical="center" wrapText="1"/>
    </xf>
    <xf numFmtId="0" fontId="7" fillId="8" borderId="0" xfId="0" applyFont="1" applyFill="1" applyAlignment="1">
      <alignment wrapText="1"/>
    </xf>
    <xf numFmtId="0" fontId="6" fillId="8" borderId="12" xfId="1" applyFont="1" applyFill="1" applyBorder="1" applyAlignment="1">
      <alignment wrapText="1"/>
    </xf>
    <xf numFmtId="0" fontId="6" fillId="8" borderId="13" xfId="1" applyFont="1" applyFill="1" applyBorder="1" applyAlignment="1">
      <alignment wrapText="1"/>
    </xf>
    <xf numFmtId="0" fontId="6" fillId="8" borderId="14" xfId="1" applyFont="1" applyFill="1" applyBorder="1" applyAlignment="1">
      <alignment wrapText="1"/>
    </xf>
    <xf numFmtId="0" fontId="6" fillId="0" borderId="0" xfId="1" applyFont="1" applyBorder="1"/>
    <xf numFmtId="0" fontId="7" fillId="8" borderId="0" xfId="0" applyFont="1" applyFill="1" applyAlignment="1">
      <alignment horizontal="center" vertical="center" wrapText="1"/>
    </xf>
    <xf numFmtId="0" fontId="6" fillId="8" borderId="0" xfId="1" applyFont="1" applyFill="1" applyBorder="1" applyAlignment="1">
      <alignment horizontal="center" vertical="center" wrapText="1"/>
    </xf>
    <xf numFmtId="0" fontId="8" fillId="0" borderId="21" xfId="0" applyFont="1" applyBorder="1" applyAlignment="1">
      <alignment wrapText="1"/>
    </xf>
    <xf numFmtId="0" fontId="9" fillId="8" borderId="21" xfId="0" applyFont="1" applyFill="1" applyBorder="1" applyAlignment="1">
      <alignment horizontal="left" vertical="center" wrapText="1" readingOrder="1"/>
    </xf>
    <xf numFmtId="0" fontId="8" fillId="8" borderId="21" xfId="0" applyFont="1" applyFill="1" applyBorder="1" applyAlignment="1">
      <alignment horizontal="left" vertical="center" wrapText="1" readingOrder="1"/>
    </xf>
    <xf numFmtId="0" fontId="8" fillId="8" borderId="21" xfId="0" applyFont="1" applyFill="1" applyBorder="1" applyAlignment="1">
      <alignment wrapText="1"/>
    </xf>
    <xf numFmtId="0" fontId="8" fillId="0" borderId="21" xfId="0" applyFont="1" applyBorder="1"/>
    <xf numFmtId="0" fontId="6" fillId="6" borderId="19" xfId="1" applyFont="1" applyFill="1" applyBorder="1" applyAlignment="1">
      <alignment horizontal="center" vertical="center" wrapText="1"/>
    </xf>
    <xf numFmtId="0" fontId="6" fillId="9" borderId="19" xfId="1" applyFont="1" applyFill="1" applyBorder="1" applyAlignment="1">
      <alignment horizontal="center" vertical="center" wrapText="1"/>
    </xf>
    <xf numFmtId="0" fontId="10" fillId="0" borderId="0" xfId="0" applyFont="1" applyAlignment="1">
      <alignment vertical="center" wrapText="1"/>
    </xf>
    <xf numFmtId="0" fontId="0" fillId="4" borderId="7" xfId="0" applyFill="1" applyBorder="1"/>
    <xf numFmtId="0" fontId="0" fillId="8" borderId="7" xfId="0" applyFill="1" applyBorder="1"/>
    <xf numFmtId="0" fontId="0" fillId="0" borderId="22" xfId="0" applyBorder="1"/>
    <xf numFmtId="0" fontId="1" fillId="0" borderId="22" xfId="0" applyFont="1" applyBorder="1"/>
    <xf numFmtId="0" fontId="0" fillId="0" borderId="26" xfId="0" applyBorder="1"/>
    <xf numFmtId="0" fontId="0" fillId="0" borderId="27" xfId="0" applyBorder="1"/>
    <xf numFmtId="0" fontId="1" fillId="0" borderId="27" xfId="0" applyFont="1" applyBorder="1"/>
    <xf numFmtId="0" fontId="1" fillId="0" borderId="28" xfId="0" applyFont="1" applyBorder="1"/>
    <xf numFmtId="0" fontId="0" fillId="0" borderId="29" xfId="0" applyBorder="1"/>
    <xf numFmtId="0" fontId="0" fillId="0" borderId="30" xfId="0" applyBorder="1"/>
    <xf numFmtId="0" fontId="0" fillId="0" borderId="31" xfId="0" applyBorder="1"/>
    <xf numFmtId="2" fontId="1" fillId="0" borderId="28" xfId="0" applyNumberFormat="1" applyFont="1" applyBorder="1"/>
    <xf numFmtId="0" fontId="0" fillId="0" borderId="35" xfId="0" applyBorder="1"/>
    <xf numFmtId="0" fontId="1" fillId="0" borderId="14" xfId="0" applyFont="1" applyBorder="1"/>
    <xf numFmtId="2" fontId="0" fillId="0" borderId="0" xfId="0" applyNumberFormat="1"/>
    <xf numFmtId="2" fontId="0" fillId="0" borderId="27" xfId="0" applyNumberFormat="1" applyBorder="1"/>
    <xf numFmtId="164" fontId="0" fillId="0" borderId="7" xfId="0" applyNumberFormat="1" applyBorder="1"/>
    <xf numFmtId="165" fontId="1" fillId="2" borderId="7" xfId="0" applyNumberFormat="1" applyFont="1" applyFill="1" applyBorder="1"/>
    <xf numFmtId="165" fontId="0" fillId="0" borderId="7" xfId="0" applyNumberFormat="1" applyBorder="1"/>
    <xf numFmtId="164" fontId="1" fillId="2" borderId="7" xfId="0" applyNumberFormat="1" applyFont="1" applyFill="1" applyBorder="1"/>
    <xf numFmtId="164" fontId="0" fillId="4" borderId="7" xfId="0" applyNumberFormat="1" applyFill="1" applyBorder="1"/>
    <xf numFmtId="165" fontId="1" fillId="4" borderId="7" xfId="0" applyNumberFormat="1" applyFont="1" applyFill="1" applyBorder="1"/>
    <xf numFmtId="0" fontId="1" fillId="0" borderId="7" xfId="0" applyFont="1" applyBorder="1"/>
    <xf numFmtId="0" fontId="0" fillId="0" borderId="17" xfId="0" applyBorder="1"/>
    <xf numFmtId="0" fontId="0" fillId="0" borderId="20" xfId="0" applyBorder="1"/>
    <xf numFmtId="164" fontId="0" fillId="0" borderId="20" xfId="0" applyNumberFormat="1" applyBorder="1"/>
    <xf numFmtId="165" fontId="0" fillId="0" borderId="20" xfId="0" applyNumberFormat="1" applyBorder="1"/>
    <xf numFmtId="0" fontId="0" fillId="0" borderId="39" xfId="0" applyBorder="1"/>
    <xf numFmtId="0" fontId="0" fillId="0" borderId="40" xfId="0" applyBorder="1"/>
    <xf numFmtId="0" fontId="0" fillId="0" borderId="41" xfId="0" applyBorder="1"/>
    <xf numFmtId="0" fontId="0" fillId="0" borderId="42" xfId="0" applyBorder="1"/>
    <xf numFmtId="164" fontId="0" fillId="0" borderId="42" xfId="0" applyNumberFormat="1" applyBorder="1"/>
    <xf numFmtId="0" fontId="0" fillId="0" borderId="43" xfId="0" applyBorder="1"/>
    <xf numFmtId="0" fontId="16" fillId="15" borderId="7" xfId="0" applyFont="1" applyFill="1" applyBorder="1"/>
    <xf numFmtId="0" fontId="17" fillId="15" borderId="7" xfId="0" applyFont="1" applyFill="1" applyBorder="1"/>
    <xf numFmtId="164" fontId="17" fillId="15" borderId="7" xfId="0" applyNumberFormat="1" applyFont="1" applyFill="1" applyBorder="1"/>
    <xf numFmtId="165" fontId="16" fillId="15" borderId="7" xfId="0" applyNumberFormat="1" applyFont="1" applyFill="1" applyBorder="1"/>
    <xf numFmtId="0" fontId="0" fillId="0" borderId="19" xfId="0" applyBorder="1"/>
    <xf numFmtId="0" fontId="0" fillId="0" borderId="36" xfId="0" applyBorder="1"/>
    <xf numFmtId="0" fontId="0" fillId="0" borderId="37" xfId="0" applyBorder="1"/>
    <xf numFmtId="0" fontId="1" fillId="0" borderId="19" xfId="0" applyFont="1" applyBorder="1"/>
    <xf numFmtId="164" fontId="0" fillId="0" borderId="19" xfId="0" applyNumberFormat="1" applyBorder="1"/>
    <xf numFmtId="164" fontId="0" fillId="0" borderId="37" xfId="0" applyNumberFormat="1" applyBorder="1"/>
    <xf numFmtId="165" fontId="0" fillId="0" borderId="42" xfId="0" applyNumberFormat="1" applyBorder="1"/>
    <xf numFmtId="165" fontId="0" fillId="0" borderId="19" xfId="0" applyNumberFormat="1" applyBorder="1"/>
    <xf numFmtId="165" fontId="1" fillId="0" borderId="7" xfId="0" applyNumberFormat="1" applyFont="1" applyBorder="1"/>
    <xf numFmtId="165" fontId="0" fillId="0" borderId="37" xfId="0" applyNumberFormat="1" applyBorder="1"/>
    <xf numFmtId="0" fontId="0" fillId="0" borderId="38" xfId="0" applyBorder="1"/>
    <xf numFmtId="0" fontId="1" fillId="8" borderId="7" xfId="0" applyFont="1" applyFill="1" applyBorder="1"/>
    <xf numFmtId="0" fontId="0" fillId="8" borderId="7" xfId="0" applyFill="1" applyBorder="1" applyAlignment="1">
      <alignment wrapText="1"/>
    </xf>
    <xf numFmtId="0" fontId="0" fillId="8" borderId="19" xfId="0" applyFill="1" applyBorder="1"/>
    <xf numFmtId="0" fontId="0" fillId="8" borderId="37" xfId="0" applyFill="1" applyBorder="1"/>
    <xf numFmtId="0" fontId="0" fillId="8" borderId="42" xfId="0" applyFill="1" applyBorder="1"/>
    <xf numFmtId="0" fontId="0" fillId="8" borderId="20" xfId="0" applyFill="1" applyBorder="1"/>
    <xf numFmtId="165" fontId="0" fillId="0" borderId="44" xfId="0" applyNumberFormat="1" applyBorder="1"/>
    <xf numFmtId="165" fontId="0" fillId="0" borderId="15" xfId="0" applyNumberFormat="1" applyBorder="1"/>
    <xf numFmtId="165" fontId="0" fillId="0" borderId="45" xfId="0" applyNumberFormat="1" applyBorder="1"/>
    <xf numFmtId="165" fontId="17" fillId="15" borderId="7" xfId="0" applyNumberFormat="1" applyFont="1" applyFill="1" applyBorder="1"/>
    <xf numFmtId="165" fontId="0" fillId="4" borderId="7" xfId="0" applyNumberFormat="1" applyFill="1" applyBorder="1"/>
    <xf numFmtId="164" fontId="1" fillId="4" borderId="7" xfId="0" applyNumberFormat="1" applyFont="1" applyFill="1" applyBorder="1"/>
    <xf numFmtId="164" fontId="16" fillId="15" borderId="7" xfId="0" applyNumberFormat="1" applyFont="1" applyFill="1" applyBorder="1"/>
    <xf numFmtId="0" fontId="17" fillId="0" borderId="7" xfId="0" applyFont="1" applyBorder="1"/>
    <xf numFmtId="0" fontId="11" fillId="2" borderId="21" xfId="0" applyFont="1" applyFill="1" applyBorder="1" applyAlignment="1">
      <alignment vertical="top"/>
    </xf>
    <xf numFmtId="0" fontId="11" fillId="2" borderId="21" xfId="0" applyFont="1" applyFill="1" applyBorder="1" applyAlignment="1">
      <alignment horizontal="center" vertical="top"/>
    </xf>
    <xf numFmtId="0" fontId="11" fillId="2" borderId="21" xfId="0" applyFont="1" applyFill="1" applyBorder="1" applyAlignment="1">
      <alignment vertical="top" wrapText="1"/>
    </xf>
    <xf numFmtId="0" fontId="12" fillId="2" borderId="21" xfId="0" applyFont="1" applyFill="1" applyBorder="1" applyAlignment="1">
      <alignment vertical="top"/>
    </xf>
    <xf numFmtId="0" fontId="0" fillId="0" borderId="21" xfId="0" applyBorder="1" applyAlignment="1">
      <alignment vertical="top"/>
    </xf>
    <xf numFmtId="0" fontId="11" fillId="8" borderId="21" xfId="0" applyFont="1" applyFill="1" applyBorder="1" applyAlignment="1">
      <alignment vertical="top"/>
    </xf>
    <xf numFmtId="0" fontId="13" fillId="0" borderId="21" xfId="0" applyFont="1" applyBorder="1" applyAlignment="1">
      <alignment vertical="top"/>
    </xf>
    <xf numFmtId="0" fontId="13" fillId="8" borderId="21" xfId="0" applyFont="1" applyFill="1" applyBorder="1" applyAlignment="1">
      <alignment vertical="top" wrapText="1"/>
    </xf>
    <xf numFmtId="0" fontId="13" fillId="0" borderId="21" xfId="0" applyFont="1" applyBorder="1" applyAlignment="1">
      <alignment horizontal="center" vertical="top"/>
    </xf>
    <xf numFmtId="0" fontId="13" fillId="0" borderId="21" xfId="0" applyFont="1" applyBorder="1" applyAlignment="1">
      <alignment vertical="top" wrapText="1"/>
    </xf>
    <xf numFmtId="0" fontId="13" fillId="8" borderId="21" xfId="0" applyFont="1" applyFill="1" applyBorder="1" applyAlignment="1">
      <alignment vertical="top"/>
    </xf>
    <xf numFmtId="0" fontId="4" fillId="8" borderId="21" xfId="0" applyFont="1" applyFill="1" applyBorder="1" applyAlignment="1">
      <alignment vertical="top" wrapText="1"/>
    </xf>
    <xf numFmtId="0" fontId="0" fillId="0" borderId="21" xfId="0" applyBorder="1" applyAlignment="1">
      <alignment horizontal="center" vertical="top"/>
    </xf>
    <xf numFmtId="0" fontId="0" fillId="0" borderId="21" xfId="0" applyBorder="1" applyAlignment="1">
      <alignment vertical="top" wrapText="1"/>
    </xf>
    <xf numFmtId="0" fontId="0" fillId="8" borderId="21" xfId="0" applyFill="1" applyBorder="1" applyAlignment="1">
      <alignment vertical="top"/>
    </xf>
    <xf numFmtId="0" fontId="12" fillId="0" borderId="21" xfId="0" applyFont="1" applyBorder="1" applyAlignment="1">
      <alignment vertical="top" wrapText="1"/>
    </xf>
    <xf numFmtId="0" fontId="15" fillId="8" borderId="21" xfId="0" applyFont="1" applyFill="1" applyBorder="1" applyAlignment="1">
      <alignment vertical="top" wrapText="1"/>
    </xf>
    <xf numFmtId="0" fontId="2" fillId="8" borderId="21" xfId="0" applyFont="1" applyFill="1" applyBorder="1" applyAlignment="1">
      <alignment horizontal="left" vertical="top" wrapText="1"/>
    </xf>
    <xf numFmtId="0" fontId="0" fillId="5" borderId="21" xfId="0" applyFill="1" applyBorder="1" applyAlignment="1">
      <alignment vertical="top"/>
    </xf>
    <xf numFmtId="9" fontId="0" fillId="0" borderId="21" xfId="0" applyNumberFormat="1" applyBorder="1" applyAlignment="1">
      <alignment vertical="top" wrapText="1"/>
    </xf>
    <xf numFmtId="0" fontId="14" fillId="8" borderId="21" xfId="0" applyFont="1" applyFill="1" applyBorder="1" applyAlignment="1">
      <alignment vertical="top" wrapText="1"/>
    </xf>
    <xf numFmtId="0" fontId="0" fillId="3" borderId="21" xfId="0" applyFill="1" applyBorder="1" applyAlignment="1">
      <alignment vertical="top"/>
    </xf>
    <xf numFmtId="0" fontId="0" fillId="5" borderId="21" xfId="0" applyFill="1" applyBorder="1" applyAlignment="1">
      <alignment horizontal="center" vertical="top"/>
    </xf>
    <xf numFmtId="0" fontId="0" fillId="5" borderId="21" xfId="0" applyFill="1" applyBorder="1" applyAlignment="1">
      <alignment vertical="top" wrapText="1"/>
    </xf>
    <xf numFmtId="0" fontId="0" fillId="16" borderId="21" xfId="0" applyFill="1" applyBorder="1" applyAlignment="1">
      <alignment vertical="top"/>
    </xf>
    <xf numFmtId="0" fontId="6" fillId="8" borderId="19" xfId="1" applyFont="1" applyFill="1" applyBorder="1" applyAlignment="1">
      <alignment horizontal="center" vertical="center" wrapText="1"/>
    </xf>
    <xf numFmtId="0" fontId="0" fillId="18" borderId="21" xfId="0" applyFill="1" applyBorder="1" applyAlignment="1">
      <alignment vertical="top"/>
    </xf>
    <xf numFmtId="0" fontId="4" fillId="17" borderId="21" xfId="0" applyFont="1" applyFill="1" applyBorder="1" applyAlignment="1">
      <alignment vertical="top"/>
    </xf>
    <xf numFmtId="0" fontId="0" fillId="14" borderId="23" xfId="0" applyFill="1" applyBorder="1" applyAlignment="1">
      <alignment horizontal="center"/>
    </xf>
    <xf numFmtId="0" fontId="0" fillId="14" borderId="24" xfId="0" applyFill="1" applyBorder="1" applyAlignment="1">
      <alignment horizontal="center"/>
    </xf>
    <xf numFmtId="0" fontId="0" fillId="14" borderId="25" xfId="0" applyFill="1" applyBorder="1" applyAlignment="1">
      <alignment horizontal="center"/>
    </xf>
    <xf numFmtId="0" fontId="1" fillId="14" borderId="32" xfId="0" applyFont="1" applyFill="1" applyBorder="1" applyAlignment="1">
      <alignment horizontal="center"/>
    </xf>
    <xf numFmtId="0" fontId="1" fillId="14" borderId="33" xfId="0" applyFont="1" applyFill="1" applyBorder="1" applyAlignment="1">
      <alignment horizontal="center"/>
    </xf>
    <xf numFmtId="0" fontId="1" fillId="14" borderId="34" xfId="0" applyFont="1" applyFill="1" applyBorder="1" applyAlignment="1">
      <alignment horizontal="center"/>
    </xf>
    <xf numFmtId="0" fontId="1" fillId="14" borderId="23" xfId="0" applyFont="1" applyFill="1" applyBorder="1" applyAlignment="1">
      <alignment horizontal="center"/>
    </xf>
    <xf numFmtId="0" fontId="1" fillId="14" borderId="24" xfId="0" applyFont="1" applyFill="1" applyBorder="1" applyAlignment="1">
      <alignment horizontal="center"/>
    </xf>
    <xf numFmtId="0" fontId="1" fillId="14" borderId="25" xfId="0" applyFont="1" applyFill="1" applyBorder="1" applyAlignment="1">
      <alignment horizontal="center"/>
    </xf>
    <xf numFmtId="0" fontId="6" fillId="11" borderId="15" xfId="1" applyFont="1" applyFill="1" applyBorder="1" applyAlignment="1">
      <alignment horizontal="center" vertical="center" wrapText="1"/>
    </xf>
    <xf numFmtId="0" fontId="6" fillId="11" borderId="16" xfId="1" applyFont="1" applyFill="1" applyBorder="1" applyAlignment="1">
      <alignment horizontal="center" vertical="center" wrapText="1"/>
    </xf>
    <xf numFmtId="0" fontId="6" fillId="11" borderId="17" xfId="1" applyFont="1" applyFill="1" applyBorder="1" applyAlignment="1">
      <alignment horizontal="center" vertical="center" wrapText="1"/>
    </xf>
    <xf numFmtId="0" fontId="6" fillId="12" borderId="15" xfId="1" applyFont="1" applyFill="1" applyBorder="1" applyAlignment="1">
      <alignment horizontal="center" vertical="center" wrapText="1"/>
    </xf>
    <xf numFmtId="0" fontId="6" fillId="12" borderId="16" xfId="1" applyFont="1" applyFill="1" applyBorder="1" applyAlignment="1">
      <alignment horizontal="center" vertical="center" wrapText="1"/>
    </xf>
    <xf numFmtId="0" fontId="6" fillId="12" borderId="17" xfId="1" applyFont="1" applyFill="1" applyBorder="1" applyAlignment="1">
      <alignment horizontal="center" vertical="center" wrapText="1"/>
    </xf>
    <xf numFmtId="0" fontId="6" fillId="13" borderId="18" xfId="1" applyFont="1" applyFill="1" applyBorder="1" applyAlignment="1">
      <alignment horizontal="center" vertical="center" wrapText="1"/>
    </xf>
    <xf numFmtId="0" fontId="9" fillId="8" borderId="21" xfId="0" applyFont="1" applyFill="1" applyBorder="1" applyAlignment="1">
      <alignment horizontal="center" vertical="center" wrapText="1" readingOrder="1"/>
    </xf>
    <xf numFmtId="0" fontId="6" fillId="8" borderId="19" xfId="1" applyFont="1" applyFill="1" applyBorder="1" applyAlignment="1">
      <alignment horizontal="center" vertical="center" wrapText="1"/>
    </xf>
    <xf numFmtId="0" fontId="6" fillId="8" borderId="20" xfId="1" applyFont="1" applyFill="1" applyBorder="1" applyAlignment="1">
      <alignment horizontal="center" vertical="center" wrapText="1"/>
    </xf>
    <xf numFmtId="0" fontId="6" fillId="7" borderId="9" xfId="1" applyFont="1" applyFill="1" applyBorder="1" applyAlignment="1">
      <alignment horizontal="left" vertical="center" wrapText="1"/>
    </xf>
    <xf numFmtId="0" fontId="6" fillId="7" borderId="10" xfId="1" applyFont="1" applyFill="1" applyBorder="1" applyAlignment="1">
      <alignment horizontal="left" vertical="center" wrapText="1"/>
    </xf>
    <xf numFmtId="0" fontId="6" fillId="7" borderId="11" xfId="1" applyFont="1" applyFill="1" applyBorder="1" applyAlignment="1">
      <alignment horizontal="left" vertical="center" wrapText="1"/>
    </xf>
    <xf numFmtId="0" fontId="6" fillId="7" borderId="12" xfId="1" applyFont="1" applyFill="1" applyBorder="1" applyAlignment="1">
      <alignment horizontal="left" vertical="center" wrapText="1"/>
    </xf>
    <xf numFmtId="0" fontId="6" fillId="7" borderId="13" xfId="1" applyFont="1" applyFill="1" applyBorder="1" applyAlignment="1">
      <alignment horizontal="left" vertical="center" wrapText="1"/>
    </xf>
    <xf numFmtId="0" fontId="6" fillId="7" borderId="14" xfId="1" applyFont="1" applyFill="1" applyBorder="1" applyAlignment="1">
      <alignment horizontal="left" vertical="center" wrapText="1"/>
    </xf>
    <xf numFmtId="0" fontId="6" fillId="9" borderId="15" xfId="1" applyFont="1" applyFill="1" applyBorder="1" applyAlignment="1">
      <alignment horizontal="center" vertical="center" wrapText="1"/>
    </xf>
    <xf numFmtId="0" fontId="6" fillId="9" borderId="16" xfId="1" applyFont="1" applyFill="1" applyBorder="1" applyAlignment="1">
      <alignment horizontal="center" vertical="center" wrapText="1"/>
    </xf>
    <xf numFmtId="0" fontId="6" fillId="9" borderId="17" xfId="1" applyFont="1" applyFill="1" applyBorder="1" applyAlignment="1">
      <alignment horizontal="center" vertical="center" wrapText="1"/>
    </xf>
    <xf numFmtId="0" fontId="6" fillId="9" borderId="18" xfId="1" applyFont="1" applyFill="1" applyBorder="1" applyAlignment="1">
      <alignment horizontal="center" vertical="center" wrapText="1"/>
    </xf>
    <xf numFmtId="0" fontId="6" fillId="10" borderId="15" xfId="1" applyFont="1" applyFill="1" applyBorder="1" applyAlignment="1">
      <alignment horizontal="center" vertical="center" wrapText="1"/>
    </xf>
    <xf numFmtId="0" fontId="6" fillId="10" borderId="16" xfId="1" applyFont="1" applyFill="1" applyBorder="1" applyAlignment="1">
      <alignment horizontal="center" vertical="center" wrapText="1"/>
    </xf>
    <xf numFmtId="0" fontId="6" fillId="10" borderId="17" xfId="1" applyFont="1" applyFill="1" applyBorder="1" applyAlignment="1">
      <alignment horizontal="center"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cellXfs>
  <cellStyles count="2">
    <cellStyle name="Heading 3" xfId="1" builtinId="18"/>
    <cellStyle name="Normal" xfId="0" builtinId="0"/>
  </cellStyles>
  <dxfs count="94">
    <dxf>
      <font>
        <color auto="1"/>
      </font>
      <fill>
        <patternFill>
          <bgColor rgb="FF8D9EBC"/>
        </patternFill>
      </fill>
    </dxf>
    <dxf>
      <font>
        <color auto="1"/>
      </font>
      <fill>
        <patternFill>
          <bgColor rgb="FFF5B90F"/>
        </patternFill>
      </fill>
    </dxf>
    <dxf>
      <font>
        <color theme="1"/>
      </font>
      <fill>
        <patternFill>
          <bgColor rgb="FF9B82D2"/>
        </patternFill>
      </fill>
    </dxf>
    <dxf>
      <font>
        <color auto="1"/>
      </font>
      <fill>
        <patternFill>
          <bgColor rgb="FFB4BD10"/>
        </patternFill>
      </fill>
    </dxf>
    <dxf>
      <fill>
        <patternFill>
          <bgColor rgb="FFFF0000"/>
        </patternFill>
      </fill>
    </dxf>
    <dxf>
      <fill>
        <patternFill>
          <bgColor theme="9" tint="-0.24994659260841701"/>
        </patternFill>
      </fill>
    </dxf>
    <dxf>
      <font>
        <color theme="0"/>
      </font>
      <fill>
        <patternFill>
          <bgColor rgb="FFFC5E72"/>
        </patternFill>
      </fill>
    </dxf>
    <dxf>
      <font>
        <color theme="0"/>
      </font>
      <fill>
        <patternFill>
          <bgColor rgb="FFFF5F05"/>
        </patternFill>
      </fill>
    </dxf>
    <dxf>
      <font>
        <color theme="0"/>
      </font>
      <fill>
        <patternFill>
          <bgColor rgb="FF28C382"/>
        </patternFill>
      </fill>
    </dxf>
    <dxf>
      <font>
        <color theme="0"/>
      </font>
      <fill>
        <patternFill>
          <bgColor rgb="FF009EA0"/>
        </patternFill>
      </fill>
    </dxf>
    <dxf>
      <font>
        <color theme="0"/>
      </font>
      <fill>
        <patternFill>
          <bgColor rgb="FF00B9E1"/>
        </patternFill>
      </fill>
    </dxf>
    <dxf>
      <font>
        <color theme="0"/>
      </font>
      <fill>
        <patternFill>
          <bgColor rgb="FF005AD2"/>
        </patternFill>
      </fill>
    </dxf>
    <dxf>
      <font>
        <color theme="0"/>
      </font>
      <fill>
        <patternFill>
          <bgColor rgb="FF002395"/>
        </patternFill>
      </fill>
    </dxf>
    <dxf>
      <font>
        <color theme="0"/>
      </font>
      <fill>
        <patternFill>
          <bgColor rgb="FF0A2D50"/>
        </patternFill>
      </fill>
    </dxf>
    <dxf>
      <font>
        <color theme="0"/>
      </font>
      <fill>
        <patternFill>
          <bgColor rgb="FF7030A0"/>
        </patternFill>
      </fill>
    </dxf>
    <dxf>
      <font>
        <color auto="1"/>
      </font>
      <fill>
        <patternFill>
          <bgColor theme="0"/>
        </patternFill>
      </fill>
    </dxf>
    <dxf>
      <font>
        <color theme="0"/>
      </font>
      <fill>
        <patternFill>
          <bgColor theme="1"/>
        </patternFill>
      </fill>
    </dxf>
    <dxf>
      <fill>
        <patternFill>
          <bgColor rgb="FFFF3399"/>
        </patternFill>
      </fill>
    </dxf>
    <dxf>
      <font>
        <color theme="0"/>
      </font>
      <fill>
        <patternFill>
          <bgColor rgb="FF7030A0"/>
        </patternFill>
      </fill>
    </dxf>
    <dxf>
      <fill>
        <patternFill>
          <fgColor rgb="FFFF3399"/>
        </patternFill>
      </fill>
    </dxf>
    <dxf>
      <fill>
        <patternFill>
          <bgColor rgb="FFFF3399"/>
        </patternFill>
      </fill>
    </dxf>
    <dxf>
      <font>
        <color theme="0"/>
      </font>
      <fill>
        <patternFill>
          <bgColor rgb="FF002060"/>
        </patternFill>
      </fill>
    </dxf>
    <dxf>
      <font>
        <color theme="0"/>
      </font>
      <fill>
        <patternFill>
          <bgColor rgb="FFFC5E72"/>
        </patternFill>
      </fill>
    </dxf>
    <dxf>
      <font>
        <color theme="0"/>
      </font>
      <fill>
        <patternFill>
          <bgColor rgb="FFC83296"/>
        </patternFill>
      </fill>
    </dxf>
    <dxf>
      <font>
        <color theme="0"/>
      </font>
      <fill>
        <patternFill>
          <bgColor rgb="FFFF5F05"/>
        </patternFill>
      </fill>
    </dxf>
    <dxf>
      <font>
        <color theme="0"/>
      </font>
      <fill>
        <patternFill>
          <bgColor rgb="FF28C382"/>
        </patternFill>
      </fill>
    </dxf>
    <dxf>
      <font>
        <color theme="0"/>
      </font>
      <fill>
        <patternFill>
          <bgColor rgb="FF009EA0"/>
        </patternFill>
      </fill>
    </dxf>
    <dxf>
      <font>
        <color theme="0"/>
      </font>
      <fill>
        <patternFill>
          <bgColor rgb="FF00B9E1"/>
        </patternFill>
      </fill>
    </dxf>
    <dxf>
      <font>
        <color theme="0"/>
      </font>
      <fill>
        <patternFill>
          <bgColor rgb="FF005AD2"/>
        </patternFill>
      </fill>
    </dxf>
    <dxf>
      <font>
        <color theme="0"/>
      </font>
      <fill>
        <patternFill>
          <bgColor rgb="FF002395"/>
        </patternFill>
      </fill>
    </dxf>
    <dxf>
      <font>
        <color theme="0"/>
      </font>
      <fill>
        <patternFill>
          <bgColor rgb="FF0A2D50"/>
        </patternFill>
      </fill>
    </dxf>
    <dxf>
      <font>
        <color theme="0"/>
      </font>
      <fill>
        <patternFill>
          <bgColor rgb="FFFC5E72"/>
        </patternFill>
      </fill>
    </dxf>
    <dxf>
      <font>
        <color theme="0"/>
      </font>
      <fill>
        <patternFill>
          <bgColor rgb="FFC83296"/>
        </patternFill>
      </fill>
    </dxf>
    <dxf>
      <font>
        <color theme="0"/>
      </font>
      <fill>
        <patternFill>
          <bgColor rgb="FFFF5F05"/>
        </patternFill>
      </fill>
    </dxf>
    <dxf>
      <font>
        <color theme="0"/>
      </font>
      <fill>
        <patternFill>
          <bgColor rgb="FF28C382"/>
        </patternFill>
      </fill>
    </dxf>
    <dxf>
      <font>
        <color theme="0"/>
      </font>
      <fill>
        <patternFill>
          <bgColor rgb="FF009EA0"/>
        </patternFill>
      </fill>
    </dxf>
    <dxf>
      <font>
        <color theme="0"/>
      </font>
      <fill>
        <patternFill>
          <bgColor rgb="FF00B9E1"/>
        </patternFill>
      </fill>
    </dxf>
    <dxf>
      <font>
        <color theme="0"/>
      </font>
      <fill>
        <patternFill>
          <bgColor rgb="FF005AD2"/>
        </patternFill>
      </fill>
    </dxf>
    <dxf>
      <font>
        <color theme="0"/>
      </font>
      <fill>
        <patternFill>
          <bgColor rgb="FF002395"/>
        </patternFill>
      </fill>
    </dxf>
    <dxf>
      <font>
        <color theme="0"/>
      </font>
      <fill>
        <patternFill>
          <bgColor rgb="FF0A2D50"/>
        </patternFill>
      </fill>
    </dxf>
    <dxf>
      <font>
        <color theme="0"/>
      </font>
      <fill>
        <patternFill>
          <bgColor rgb="FFFC5E72"/>
        </patternFill>
      </fill>
    </dxf>
    <dxf>
      <font>
        <color theme="0"/>
      </font>
      <fill>
        <patternFill>
          <bgColor rgb="FFC83296"/>
        </patternFill>
      </fill>
    </dxf>
    <dxf>
      <font>
        <color theme="0"/>
      </font>
      <fill>
        <patternFill>
          <bgColor rgb="FFFF5F05"/>
        </patternFill>
      </fill>
    </dxf>
    <dxf>
      <font>
        <color theme="0"/>
      </font>
      <fill>
        <patternFill>
          <bgColor rgb="FF28C382"/>
        </patternFill>
      </fill>
    </dxf>
    <dxf>
      <font>
        <color theme="0"/>
      </font>
      <fill>
        <patternFill>
          <bgColor rgb="FF009EA0"/>
        </patternFill>
      </fill>
    </dxf>
    <dxf>
      <font>
        <color theme="0"/>
      </font>
      <fill>
        <patternFill>
          <bgColor rgb="FF00B9E1"/>
        </patternFill>
      </fill>
    </dxf>
    <dxf>
      <font>
        <color theme="0"/>
      </font>
      <fill>
        <patternFill>
          <bgColor rgb="FF005AD2"/>
        </patternFill>
      </fill>
    </dxf>
    <dxf>
      <font>
        <color theme="0"/>
      </font>
      <fill>
        <patternFill>
          <bgColor rgb="FF002395"/>
        </patternFill>
      </fill>
    </dxf>
    <dxf>
      <font>
        <color theme="0"/>
      </font>
      <fill>
        <patternFill>
          <bgColor rgb="FF0A2D50"/>
        </patternFill>
      </fill>
    </dxf>
    <dxf>
      <font>
        <color theme="0"/>
      </font>
      <fill>
        <patternFill>
          <bgColor rgb="FFFC5E72"/>
        </patternFill>
      </fill>
    </dxf>
    <dxf>
      <font>
        <color theme="0"/>
      </font>
      <fill>
        <patternFill>
          <bgColor rgb="FFC83296"/>
        </patternFill>
      </fill>
    </dxf>
    <dxf>
      <font>
        <color theme="0"/>
      </font>
      <fill>
        <patternFill>
          <bgColor rgb="FFFF5F05"/>
        </patternFill>
      </fill>
    </dxf>
    <dxf>
      <font>
        <color theme="0"/>
      </font>
      <fill>
        <patternFill>
          <bgColor rgb="FF28C382"/>
        </patternFill>
      </fill>
    </dxf>
    <dxf>
      <font>
        <color theme="0"/>
      </font>
      <fill>
        <patternFill>
          <bgColor rgb="FF009EA0"/>
        </patternFill>
      </fill>
    </dxf>
    <dxf>
      <font>
        <color theme="0"/>
      </font>
      <fill>
        <patternFill>
          <bgColor rgb="FF00B9E1"/>
        </patternFill>
      </fill>
    </dxf>
    <dxf>
      <font>
        <color theme="0"/>
      </font>
      <fill>
        <patternFill>
          <bgColor rgb="FF005AD2"/>
        </patternFill>
      </fill>
    </dxf>
    <dxf>
      <font>
        <color theme="0"/>
      </font>
      <fill>
        <patternFill>
          <bgColor rgb="FF002395"/>
        </patternFill>
      </fill>
    </dxf>
    <dxf>
      <font>
        <color theme="0"/>
      </font>
      <fill>
        <patternFill>
          <bgColor rgb="FF0A2D50"/>
        </patternFill>
      </fill>
    </dxf>
    <dxf>
      <font>
        <color theme="0"/>
      </font>
      <fill>
        <patternFill>
          <bgColor rgb="FFFC5E72"/>
        </patternFill>
      </fill>
    </dxf>
    <dxf>
      <font>
        <color theme="0"/>
      </font>
      <fill>
        <patternFill>
          <bgColor rgb="FFC83296"/>
        </patternFill>
      </fill>
    </dxf>
    <dxf>
      <font>
        <color theme="0"/>
      </font>
      <fill>
        <patternFill>
          <bgColor rgb="FFFF5F05"/>
        </patternFill>
      </fill>
    </dxf>
    <dxf>
      <font>
        <color theme="0"/>
      </font>
      <fill>
        <patternFill>
          <bgColor rgb="FF28C382"/>
        </patternFill>
      </fill>
    </dxf>
    <dxf>
      <font>
        <color theme="0"/>
      </font>
      <fill>
        <patternFill>
          <bgColor rgb="FF009EA0"/>
        </patternFill>
      </fill>
    </dxf>
    <dxf>
      <font>
        <color theme="0"/>
      </font>
      <fill>
        <patternFill>
          <bgColor rgb="FF00B9E1"/>
        </patternFill>
      </fill>
    </dxf>
    <dxf>
      <font>
        <color theme="0"/>
      </font>
      <fill>
        <patternFill>
          <bgColor rgb="FF005AD2"/>
        </patternFill>
      </fill>
    </dxf>
    <dxf>
      <font>
        <color theme="0"/>
      </font>
      <fill>
        <patternFill>
          <bgColor rgb="FF002395"/>
        </patternFill>
      </fill>
    </dxf>
    <dxf>
      <font>
        <color theme="0"/>
      </font>
      <fill>
        <patternFill>
          <bgColor rgb="FF0A2D50"/>
        </patternFill>
      </fill>
    </dxf>
    <dxf>
      <font>
        <color theme="0"/>
      </font>
      <fill>
        <patternFill>
          <bgColor rgb="FFFC5E72"/>
        </patternFill>
      </fill>
    </dxf>
    <dxf>
      <font>
        <color theme="0"/>
      </font>
      <fill>
        <patternFill>
          <bgColor rgb="FFC83296"/>
        </patternFill>
      </fill>
    </dxf>
    <dxf>
      <font>
        <color theme="0"/>
      </font>
      <fill>
        <patternFill>
          <bgColor rgb="FFFF5F05"/>
        </patternFill>
      </fill>
    </dxf>
    <dxf>
      <font>
        <color theme="0"/>
      </font>
      <fill>
        <patternFill>
          <bgColor rgb="FF28C382"/>
        </patternFill>
      </fill>
    </dxf>
    <dxf>
      <font>
        <color theme="0"/>
      </font>
      <fill>
        <patternFill>
          <bgColor rgb="FF009EA0"/>
        </patternFill>
      </fill>
    </dxf>
    <dxf>
      <font>
        <color theme="0"/>
      </font>
      <fill>
        <patternFill>
          <bgColor rgb="FF00B9E1"/>
        </patternFill>
      </fill>
    </dxf>
    <dxf>
      <font>
        <color theme="0"/>
      </font>
      <fill>
        <patternFill>
          <bgColor rgb="FF005AD2"/>
        </patternFill>
      </fill>
    </dxf>
    <dxf>
      <font>
        <color theme="0"/>
      </font>
      <fill>
        <patternFill>
          <bgColor rgb="FF002395"/>
        </patternFill>
      </fill>
    </dxf>
    <dxf>
      <font>
        <color theme="0"/>
      </font>
      <fill>
        <patternFill>
          <bgColor rgb="FF0A2D50"/>
        </patternFill>
      </fill>
    </dxf>
    <dxf>
      <font>
        <color theme="0"/>
      </font>
      <fill>
        <patternFill>
          <bgColor rgb="FFFC5E72"/>
        </patternFill>
      </fill>
    </dxf>
    <dxf>
      <font>
        <color theme="0"/>
      </font>
      <fill>
        <patternFill>
          <bgColor rgb="FFC83296"/>
        </patternFill>
      </fill>
    </dxf>
    <dxf>
      <font>
        <color theme="0"/>
      </font>
      <fill>
        <patternFill>
          <bgColor rgb="FFFF5F05"/>
        </patternFill>
      </fill>
    </dxf>
    <dxf>
      <font>
        <color theme="0"/>
      </font>
      <fill>
        <patternFill>
          <bgColor rgb="FF28C382"/>
        </patternFill>
      </fill>
    </dxf>
    <dxf>
      <font>
        <color theme="0"/>
      </font>
      <fill>
        <patternFill>
          <bgColor rgb="FF009EA0"/>
        </patternFill>
      </fill>
    </dxf>
    <dxf>
      <font>
        <color theme="0"/>
      </font>
      <fill>
        <patternFill>
          <bgColor rgb="FF00B9E1"/>
        </patternFill>
      </fill>
    </dxf>
    <dxf>
      <font>
        <color theme="0"/>
      </font>
      <fill>
        <patternFill>
          <bgColor rgb="FF005AD2"/>
        </patternFill>
      </fill>
    </dxf>
    <dxf>
      <font>
        <color theme="0"/>
      </font>
      <fill>
        <patternFill>
          <bgColor rgb="FF002395"/>
        </patternFill>
      </fill>
    </dxf>
    <dxf>
      <font>
        <color theme="0"/>
      </font>
      <fill>
        <patternFill>
          <bgColor rgb="FF0A2D50"/>
        </patternFill>
      </fill>
    </dxf>
    <dxf>
      <font>
        <color theme="0"/>
      </font>
      <fill>
        <patternFill>
          <bgColor rgb="FFFC5E72"/>
        </patternFill>
      </fill>
    </dxf>
    <dxf>
      <font>
        <color theme="0"/>
      </font>
      <fill>
        <patternFill>
          <bgColor rgb="FFC83296"/>
        </patternFill>
      </fill>
    </dxf>
    <dxf>
      <font>
        <color theme="0"/>
      </font>
      <fill>
        <patternFill>
          <bgColor rgb="FFFF5F05"/>
        </patternFill>
      </fill>
    </dxf>
    <dxf>
      <font>
        <color theme="0"/>
      </font>
      <fill>
        <patternFill>
          <bgColor rgb="FF28C382"/>
        </patternFill>
      </fill>
    </dxf>
    <dxf>
      <font>
        <color theme="0"/>
      </font>
      <fill>
        <patternFill>
          <bgColor rgb="FF009EA0"/>
        </patternFill>
      </fill>
    </dxf>
    <dxf>
      <font>
        <color theme="0"/>
      </font>
      <fill>
        <patternFill>
          <bgColor rgb="FF00B9E1"/>
        </patternFill>
      </fill>
    </dxf>
    <dxf>
      <font>
        <color theme="0"/>
      </font>
      <fill>
        <patternFill>
          <bgColor rgb="FF005AD2"/>
        </patternFill>
      </fill>
    </dxf>
    <dxf>
      <font>
        <color theme="0"/>
      </font>
      <fill>
        <patternFill>
          <bgColor rgb="FF002395"/>
        </patternFill>
      </fill>
    </dxf>
    <dxf>
      <font>
        <color theme="0"/>
      </font>
      <fill>
        <patternFill>
          <bgColor rgb="FF0A2D50"/>
        </patternFill>
      </fill>
    </dxf>
  </dxfs>
  <tableStyles count="0" defaultTableStyle="TableStyleMedium2" defaultPivotStyle="PivotStyleLight16"/>
  <colors>
    <mruColors>
      <color rgb="FFFF6699"/>
      <color rgb="FFFF33CC"/>
      <color rgb="FFFF3399"/>
      <color rgb="FFB4BD10"/>
      <color rgb="FF9B82D2"/>
      <color rgb="FFF5B90F"/>
      <color rgb="FF8D9E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10.emf"/><Relationship Id="rId7" Type="http://schemas.openxmlformats.org/officeDocument/2006/relationships/image" Target="../media/image14.emf"/><Relationship Id="rId2" Type="http://schemas.openxmlformats.org/officeDocument/2006/relationships/image" Target="../media/image9.emf"/><Relationship Id="rId1" Type="http://schemas.openxmlformats.org/officeDocument/2006/relationships/image" Target="../media/image8.emf"/><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67</xdr:row>
      <xdr:rowOff>0</xdr:rowOff>
    </xdr:from>
    <xdr:to>
      <xdr:col>0</xdr:col>
      <xdr:colOff>2228850</xdr:colOff>
      <xdr:row>83</xdr:row>
      <xdr:rowOff>117475</xdr:rowOff>
    </xdr:to>
    <xdr:pic>
      <xdr:nvPicPr>
        <xdr:cNvPr id="2" name="Picture 1">
          <a:extLst>
            <a:ext uri="{FF2B5EF4-FFF2-40B4-BE49-F238E27FC236}">
              <a16:creationId xmlns:a16="http://schemas.microsoft.com/office/drawing/2014/main" id="{5ACD4B8D-AA72-49EF-AD11-D33FBF1F1AA1}"/>
            </a:ext>
          </a:extLst>
        </xdr:cNvPr>
        <xdr:cNvPicPr>
          <a:picLocks noChangeAspect="1"/>
        </xdr:cNvPicPr>
      </xdr:nvPicPr>
      <xdr:blipFill>
        <a:blip xmlns:r="http://schemas.openxmlformats.org/officeDocument/2006/relationships" r:embed="rId1"/>
        <a:stretch>
          <a:fillRect/>
        </a:stretch>
      </xdr:blipFill>
      <xdr:spPr>
        <a:xfrm>
          <a:off x="0" y="16659225"/>
          <a:ext cx="2228850" cy="3076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6</xdr:row>
      <xdr:rowOff>123826</xdr:rowOff>
    </xdr:from>
    <xdr:to>
      <xdr:col>12</xdr:col>
      <xdr:colOff>92705</xdr:colOff>
      <xdr:row>22</xdr:row>
      <xdr:rowOff>66675</xdr:rowOff>
    </xdr:to>
    <xdr:pic>
      <xdr:nvPicPr>
        <xdr:cNvPr id="2" name="Picture 1">
          <a:extLst>
            <a:ext uri="{FF2B5EF4-FFF2-40B4-BE49-F238E27FC236}">
              <a16:creationId xmlns:a16="http://schemas.microsoft.com/office/drawing/2014/main" id="{E3C5D4EE-A68F-426E-8C48-3EEE163BD110}"/>
            </a:ext>
          </a:extLst>
        </xdr:cNvPr>
        <xdr:cNvPicPr>
          <a:picLocks noChangeAspect="1"/>
        </xdr:cNvPicPr>
      </xdr:nvPicPr>
      <xdr:blipFill>
        <a:blip xmlns:r="http://schemas.openxmlformats.org/officeDocument/2006/relationships" r:embed="rId1"/>
        <a:stretch>
          <a:fillRect/>
        </a:stretch>
      </xdr:blipFill>
      <xdr:spPr>
        <a:xfrm>
          <a:off x="133350" y="1285876"/>
          <a:ext cx="7274555" cy="3009899"/>
        </a:xfrm>
        <a:prstGeom prst="rect">
          <a:avLst/>
        </a:prstGeom>
      </xdr:spPr>
    </xdr:pic>
    <xdr:clientData/>
  </xdr:twoCellAnchor>
  <xdr:twoCellAnchor editAs="oneCell">
    <xdr:from>
      <xdr:col>1</xdr:col>
      <xdr:colOff>2</xdr:colOff>
      <xdr:row>26</xdr:row>
      <xdr:rowOff>171450</xdr:rowOff>
    </xdr:from>
    <xdr:to>
      <xdr:col>12</xdr:col>
      <xdr:colOff>581026</xdr:colOff>
      <xdr:row>50</xdr:row>
      <xdr:rowOff>63953</xdr:rowOff>
    </xdr:to>
    <xdr:pic>
      <xdr:nvPicPr>
        <xdr:cNvPr id="3" name="Picture 2">
          <a:extLst>
            <a:ext uri="{FF2B5EF4-FFF2-40B4-BE49-F238E27FC236}">
              <a16:creationId xmlns:a16="http://schemas.microsoft.com/office/drawing/2014/main" id="{43EA7047-6689-4133-A8A3-D40BFA283B29}"/>
            </a:ext>
          </a:extLst>
        </xdr:cNvPr>
        <xdr:cNvPicPr>
          <a:picLocks noChangeAspect="1"/>
        </xdr:cNvPicPr>
      </xdr:nvPicPr>
      <xdr:blipFill>
        <a:blip xmlns:r="http://schemas.openxmlformats.org/officeDocument/2006/relationships" r:embed="rId2"/>
        <a:stretch>
          <a:fillRect/>
        </a:stretch>
      </xdr:blipFill>
      <xdr:spPr>
        <a:xfrm>
          <a:off x="609602" y="5172075"/>
          <a:ext cx="7286624" cy="4483553"/>
        </a:xfrm>
        <a:prstGeom prst="rect">
          <a:avLst/>
        </a:prstGeom>
      </xdr:spPr>
    </xdr:pic>
    <xdr:clientData/>
  </xdr:twoCellAnchor>
  <xdr:twoCellAnchor editAs="oneCell">
    <xdr:from>
      <xdr:col>0</xdr:col>
      <xdr:colOff>581026</xdr:colOff>
      <xdr:row>54</xdr:row>
      <xdr:rowOff>28575</xdr:rowOff>
    </xdr:from>
    <xdr:to>
      <xdr:col>12</xdr:col>
      <xdr:colOff>552450</xdr:colOff>
      <xdr:row>76</xdr:row>
      <xdr:rowOff>65951</xdr:rowOff>
    </xdr:to>
    <xdr:pic>
      <xdr:nvPicPr>
        <xdr:cNvPr id="4" name="Picture 3">
          <a:extLst>
            <a:ext uri="{FF2B5EF4-FFF2-40B4-BE49-F238E27FC236}">
              <a16:creationId xmlns:a16="http://schemas.microsoft.com/office/drawing/2014/main" id="{7B50400C-1275-46B4-8588-D0046A7FC6CB}"/>
            </a:ext>
          </a:extLst>
        </xdr:cNvPr>
        <xdr:cNvPicPr>
          <a:picLocks noChangeAspect="1"/>
        </xdr:cNvPicPr>
      </xdr:nvPicPr>
      <xdr:blipFill>
        <a:blip xmlns:r="http://schemas.openxmlformats.org/officeDocument/2006/relationships" r:embed="rId3"/>
        <a:stretch>
          <a:fillRect/>
        </a:stretch>
      </xdr:blipFill>
      <xdr:spPr>
        <a:xfrm>
          <a:off x="581026" y="10401300"/>
          <a:ext cx="7286624" cy="4247426"/>
        </a:xfrm>
        <a:prstGeom prst="rect">
          <a:avLst/>
        </a:prstGeom>
      </xdr:spPr>
    </xdr:pic>
    <xdr:clientData/>
  </xdr:twoCellAnchor>
  <xdr:twoCellAnchor editAs="oneCell">
    <xdr:from>
      <xdr:col>1</xdr:col>
      <xdr:colOff>19050</xdr:colOff>
      <xdr:row>106</xdr:row>
      <xdr:rowOff>19050</xdr:rowOff>
    </xdr:from>
    <xdr:to>
      <xdr:col>13</xdr:col>
      <xdr:colOff>28576</xdr:colOff>
      <xdr:row>128</xdr:row>
      <xdr:rowOff>47878</xdr:rowOff>
    </xdr:to>
    <xdr:pic>
      <xdr:nvPicPr>
        <xdr:cNvPr id="6" name="Picture 5">
          <a:extLst>
            <a:ext uri="{FF2B5EF4-FFF2-40B4-BE49-F238E27FC236}">
              <a16:creationId xmlns:a16="http://schemas.microsoft.com/office/drawing/2014/main" id="{92274E6C-37CD-4E8F-AA62-0554BBA4F2BA}"/>
            </a:ext>
          </a:extLst>
        </xdr:cNvPr>
        <xdr:cNvPicPr>
          <a:picLocks noChangeAspect="1"/>
        </xdr:cNvPicPr>
      </xdr:nvPicPr>
      <xdr:blipFill>
        <a:blip xmlns:r="http://schemas.openxmlformats.org/officeDocument/2006/relationships" r:embed="rId4"/>
        <a:stretch>
          <a:fillRect/>
        </a:stretch>
      </xdr:blipFill>
      <xdr:spPr>
        <a:xfrm>
          <a:off x="628650" y="20373975"/>
          <a:ext cx="7324726" cy="4238878"/>
        </a:xfrm>
        <a:prstGeom prst="rect">
          <a:avLst/>
        </a:prstGeom>
      </xdr:spPr>
    </xdr:pic>
    <xdr:clientData/>
  </xdr:twoCellAnchor>
  <xdr:twoCellAnchor editAs="oneCell">
    <xdr:from>
      <xdr:col>0</xdr:col>
      <xdr:colOff>590550</xdr:colOff>
      <xdr:row>79</xdr:row>
      <xdr:rowOff>174754</xdr:rowOff>
    </xdr:from>
    <xdr:to>
      <xdr:col>12</xdr:col>
      <xdr:colOff>581026</xdr:colOff>
      <xdr:row>103</xdr:row>
      <xdr:rowOff>39033</xdr:rowOff>
    </xdr:to>
    <xdr:pic>
      <xdr:nvPicPr>
        <xdr:cNvPr id="7" name="Picture 6">
          <a:extLst>
            <a:ext uri="{FF2B5EF4-FFF2-40B4-BE49-F238E27FC236}">
              <a16:creationId xmlns:a16="http://schemas.microsoft.com/office/drawing/2014/main" id="{900648CA-53EB-4D87-AC83-760621110E97}"/>
            </a:ext>
          </a:extLst>
        </xdr:cNvPr>
        <xdr:cNvPicPr>
          <a:picLocks noChangeAspect="1"/>
        </xdr:cNvPicPr>
      </xdr:nvPicPr>
      <xdr:blipFill>
        <a:blip xmlns:r="http://schemas.openxmlformats.org/officeDocument/2006/relationships" r:embed="rId5"/>
        <a:stretch>
          <a:fillRect/>
        </a:stretch>
      </xdr:blipFill>
      <xdr:spPr>
        <a:xfrm>
          <a:off x="590550" y="15348079"/>
          <a:ext cx="7305676" cy="4455329"/>
        </a:xfrm>
        <a:prstGeom prst="rect">
          <a:avLst/>
        </a:prstGeom>
      </xdr:spPr>
    </xdr:pic>
    <xdr:clientData/>
  </xdr:twoCellAnchor>
  <xdr:twoCellAnchor editAs="oneCell">
    <xdr:from>
      <xdr:col>0</xdr:col>
      <xdr:colOff>266701</xdr:colOff>
      <xdr:row>131</xdr:row>
      <xdr:rowOff>114300</xdr:rowOff>
    </xdr:from>
    <xdr:to>
      <xdr:col>12</xdr:col>
      <xdr:colOff>209551</xdr:colOff>
      <xdr:row>154</xdr:row>
      <xdr:rowOff>38100</xdr:rowOff>
    </xdr:to>
    <xdr:pic>
      <xdr:nvPicPr>
        <xdr:cNvPr id="9" name="Picture 8">
          <a:extLst>
            <a:ext uri="{FF2B5EF4-FFF2-40B4-BE49-F238E27FC236}">
              <a16:creationId xmlns:a16="http://schemas.microsoft.com/office/drawing/2014/main" id="{A8BA33FD-EC1E-445F-B253-CA40B0D53238}"/>
            </a:ext>
          </a:extLst>
        </xdr:cNvPr>
        <xdr:cNvPicPr>
          <a:picLocks noChangeAspect="1"/>
        </xdr:cNvPicPr>
      </xdr:nvPicPr>
      <xdr:blipFill>
        <a:blip xmlns:r="http://schemas.openxmlformats.org/officeDocument/2006/relationships" r:embed="rId6"/>
        <a:stretch>
          <a:fillRect/>
        </a:stretch>
      </xdr:blipFill>
      <xdr:spPr>
        <a:xfrm>
          <a:off x="266701" y="25279350"/>
          <a:ext cx="7258050" cy="43243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76200</xdr:colOff>
      <xdr:row>30</xdr:row>
      <xdr:rowOff>114300</xdr:rowOff>
    </xdr:to>
    <xdr:pic>
      <xdr:nvPicPr>
        <xdr:cNvPr id="3" name="Picture 2">
          <a:extLst>
            <a:ext uri="{FF2B5EF4-FFF2-40B4-BE49-F238E27FC236}">
              <a16:creationId xmlns:a16="http://schemas.microsoft.com/office/drawing/2014/main" id="{350D17AA-3C49-4130-8171-A1044EF3C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829800" cy="582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xdr:row>
      <xdr:rowOff>0</xdr:rowOff>
    </xdr:from>
    <xdr:to>
      <xdr:col>16</xdr:col>
      <xdr:colOff>76200</xdr:colOff>
      <xdr:row>61</xdr:row>
      <xdr:rowOff>114300</xdr:rowOff>
    </xdr:to>
    <xdr:pic>
      <xdr:nvPicPr>
        <xdr:cNvPr id="9" name="Picture 8">
          <a:extLst>
            <a:ext uri="{FF2B5EF4-FFF2-40B4-BE49-F238E27FC236}">
              <a16:creationId xmlns:a16="http://schemas.microsoft.com/office/drawing/2014/main" id="{9F30D74F-55E4-4895-9BED-001897A4FB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905500"/>
          <a:ext cx="9829800" cy="582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63</xdr:row>
      <xdr:rowOff>0</xdr:rowOff>
    </xdr:from>
    <xdr:to>
      <xdr:col>16</xdr:col>
      <xdr:colOff>119743</xdr:colOff>
      <xdr:row>95</xdr:row>
      <xdr:rowOff>9525</xdr:rowOff>
    </xdr:to>
    <xdr:pic>
      <xdr:nvPicPr>
        <xdr:cNvPr id="149" name="Picture 10">
          <a:extLst>
            <a:ext uri="{FF2B5EF4-FFF2-40B4-BE49-F238E27FC236}">
              <a16:creationId xmlns:a16="http://schemas.microsoft.com/office/drawing/2014/main" id="{26EA412D-17FF-4371-AC59-16B97128B3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001500"/>
          <a:ext cx="9829800" cy="582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95</xdr:row>
      <xdr:rowOff>0</xdr:rowOff>
    </xdr:from>
    <xdr:to>
      <xdr:col>16</xdr:col>
      <xdr:colOff>76200</xdr:colOff>
      <xdr:row>127</xdr:row>
      <xdr:rowOff>28575</xdr:rowOff>
    </xdr:to>
    <xdr:pic>
      <xdr:nvPicPr>
        <xdr:cNvPr id="2" name="Picture 11">
          <a:extLst>
            <a:ext uri="{FF2B5EF4-FFF2-40B4-BE49-F238E27FC236}">
              <a16:creationId xmlns:a16="http://schemas.microsoft.com/office/drawing/2014/main" id="{31C08672-8B21-4736-8D81-9234E2639C9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8097500"/>
          <a:ext cx="9829800" cy="582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495300</xdr:colOff>
      <xdr:row>95</xdr:row>
      <xdr:rowOff>47625</xdr:rowOff>
    </xdr:from>
    <xdr:to>
      <xdr:col>29</xdr:col>
      <xdr:colOff>348185</xdr:colOff>
      <xdr:row>107</xdr:row>
      <xdr:rowOff>98918</xdr:rowOff>
    </xdr:to>
    <xdr:pic>
      <xdr:nvPicPr>
        <xdr:cNvPr id="52" name="Picture 5">
          <a:extLst>
            <a:ext uri="{FF2B5EF4-FFF2-40B4-BE49-F238E27FC236}">
              <a16:creationId xmlns:a16="http://schemas.microsoft.com/office/drawing/2014/main" id="{C9C2F5BC-477B-4B2D-9B94-9C42C24E8834}"/>
            </a:ext>
          </a:extLst>
        </xdr:cNvPr>
        <xdr:cNvPicPr>
          <a:picLocks noChangeAspect="1"/>
        </xdr:cNvPicPr>
      </xdr:nvPicPr>
      <xdr:blipFill>
        <a:blip xmlns:r="http://schemas.openxmlformats.org/officeDocument/2006/relationships" r:embed="rId5"/>
        <a:stretch>
          <a:fillRect/>
        </a:stretch>
      </xdr:blipFill>
      <xdr:spPr>
        <a:xfrm>
          <a:off x="10858500" y="18145125"/>
          <a:ext cx="7168085" cy="2232518"/>
        </a:xfrm>
        <a:prstGeom prst="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pic>
    <xdr:clientData/>
  </xdr:twoCellAnchor>
  <xdr:twoCellAnchor editAs="oneCell">
    <xdr:from>
      <xdr:col>19</xdr:col>
      <xdr:colOff>161925</xdr:colOff>
      <xdr:row>33</xdr:row>
      <xdr:rowOff>0</xdr:rowOff>
    </xdr:from>
    <xdr:to>
      <xdr:col>31</xdr:col>
      <xdr:colOff>563925</xdr:colOff>
      <xdr:row>58</xdr:row>
      <xdr:rowOff>30439</xdr:rowOff>
    </xdr:to>
    <xdr:pic>
      <xdr:nvPicPr>
        <xdr:cNvPr id="47" name="Picture 6">
          <a:extLst>
            <a:ext uri="{FF2B5EF4-FFF2-40B4-BE49-F238E27FC236}">
              <a16:creationId xmlns:a16="http://schemas.microsoft.com/office/drawing/2014/main" id="{93F3E9C2-88CC-4434-80D6-C8418D994AC7}"/>
            </a:ext>
          </a:extLst>
        </xdr:cNvPr>
        <xdr:cNvPicPr>
          <a:picLocks noChangeAspect="1"/>
        </xdr:cNvPicPr>
      </xdr:nvPicPr>
      <xdr:blipFill>
        <a:blip xmlns:r="http://schemas.openxmlformats.org/officeDocument/2006/relationships" r:embed="rId6"/>
        <a:stretch>
          <a:fillRect/>
        </a:stretch>
      </xdr:blipFill>
      <xdr:spPr>
        <a:xfrm>
          <a:off x="11744325" y="6286500"/>
          <a:ext cx="7717200" cy="4573864"/>
        </a:xfrm>
        <a:prstGeom prst="rect">
          <a:avLst/>
        </a:prstGeom>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pic>
    <xdr:clientData/>
  </xdr:twoCellAnchor>
  <xdr:twoCellAnchor>
    <xdr:from>
      <xdr:col>25</xdr:col>
      <xdr:colOff>317496</xdr:colOff>
      <xdr:row>38</xdr:row>
      <xdr:rowOff>55754</xdr:rowOff>
    </xdr:from>
    <xdr:to>
      <xdr:col>25</xdr:col>
      <xdr:colOff>412746</xdr:colOff>
      <xdr:row>38</xdr:row>
      <xdr:rowOff>160529</xdr:rowOff>
    </xdr:to>
    <xdr:sp macro="" textlink="">
      <xdr:nvSpPr>
        <xdr:cNvPr id="48" name="Arrow: Up 7">
          <a:extLst>
            <a:ext uri="{FF2B5EF4-FFF2-40B4-BE49-F238E27FC236}">
              <a16:creationId xmlns:a16="http://schemas.microsoft.com/office/drawing/2014/main" id="{A52539A6-D7E3-49BB-8F3E-A420F6FFF735}"/>
            </a:ext>
          </a:extLst>
        </xdr:cNvPr>
        <xdr:cNvSpPr/>
      </xdr:nvSpPr>
      <xdr:spPr>
        <a:xfrm rot="10800000">
          <a:off x="15557496" y="7294754"/>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26</xdr:col>
      <xdr:colOff>291155</xdr:colOff>
      <xdr:row>50</xdr:row>
      <xdr:rowOff>36939</xdr:rowOff>
    </xdr:from>
    <xdr:to>
      <xdr:col>26</xdr:col>
      <xdr:colOff>386405</xdr:colOff>
      <xdr:row>50</xdr:row>
      <xdr:rowOff>141714</xdr:rowOff>
    </xdr:to>
    <xdr:sp macro="" textlink="">
      <xdr:nvSpPr>
        <xdr:cNvPr id="49" name="Arrow: Up 9">
          <a:extLst>
            <a:ext uri="{FF2B5EF4-FFF2-40B4-BE49-F238E27FC236}">
              <a16:creationId xmlns:a16="http://schemas.microsoft.com/office/drawing/2014/main" id="{DAE9F63D-8F24-47D9-9DE6-56FD520F24A0}"/>
            </a:ext>
          </a:extLst>
        </xdr:cNvPr>
        <xdr:cNvSpPr/>
      </xdr:nvSpPr>
      <xdr:spPr>
        <a:xfrm rot="60000">
          <a:off x="16140755" y="9561939"/>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25</xdr:col>
      <xdr:colOff>177459</xdr:colOff>
      <xdr:row>37</xdr:row>
      <xdr:rowOff>76926</xdr:rowOff>
    </xdr:from>
    <xdr:to>
      <xdr:col>25</xdr:col>
      <xdr:colOff>565044</xdr:colOff>
      <xdr:row>39</xdr:row>
      <xdr:rowOff>55289</xdr:rowOff>
    </xdr:to>
    <xdr:sp macro="" textlink="">
      <xdr:nvSpPr>
        <xdr:cNvPr id="50" name="Oval 12">
          <a:extLst>
            <a:ext uri="{FF2B5EF4-FFF2-40B4-BE49-F238E27FC236}">
              <a16:creationId xmlns:a16="http://schemas.microsoft.com/office/drawing/2014/main" id="{C01C3FB4-EA6A-42D0-B931-5FBA3A5B6241}"/>
            </a:ext>
          </a:extLst>
        </xdr:cNvPr>
        <xdr:cNvSpPr/>
      </xdr:nvSpPr>
      <xdr:spPr>
        <a:xfrm>
          <a:off x="15417459" y="7125426"/>
          <a:ext cx="387585" cy="359363"/>
        </a:xfrm>
        <a:prstGeom prst="ellipse">
          <a:avLst/>
        </a:prstGeom>
        <a:noFill/>
        <a:ln w="28575">
          <a:solidFill>
            <a:schemeClr val="tx2"/>
          </a:solid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US">
            <a:solidFill>
              <a:srgbClr val="E2231A"/>
            </a:solidFill>
          </a:endParaRPr>
        </a:p>
      </xdr:txBody>
    </xdr:sp>
    <xdr:clientData/>
  </xdr:twoCellAnchor>
  <xdr:twoCellAnchor>
    <xdr:from>
      <xdr:col>26</xdr:col>
      <xdr:colOff>141711</xdr:colOff>
      <xdr:row>49</xdr:row>
      <xdr:rowOff>105148</xdr:rowOff>
    </xdr:from>
    <xdr:to>
      <xdr:col>26</xdr:col>
      <xdr:colOff>529296</xdr:colOff>
      <xdr:row>51</xdr:row>
      <xdr:rowOff>83511</xdr:rowOff>
    </xdr:to>
    <xdr:sp macro="" textlink="">
      <xdr:nvSpPr>
        <xdr:cNvPr id="51" name="Oval 13">
          <a:extLst>
            <a:ext uri="{FF2B5EF4-FFF2-40B4-BE49-F238E27FC236}">
              <a16:creationId xmlns:a16="http://schemas.microsoft.com/office/drawing/2014/main" id="{C71EC828-6850-4D83-A41B-12CF9AF01DFF}"/>
            </a:ext>
          </a:extLst>
        </xdr:cNvPr>
        <xdr:cNvSpPr/>
      </xdr:nvSpPr>
      <xdr:spPr>
        <a:xfrm>
          <a:off x="15991311" y="9439648"/>
          <a:ext cx="387585" cy="359363"/>
        </a:xfrm>
        <a:prstGeom prst="ellipse">
          <a:avLst/>
        </a:prstGeom>
        <a:noFill/>
        <a:ln w="28575">
          <a:solidFill>
            <a:schemeClr val="tx2"/>
          </a:solid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US">
            <a:solidFill>
              <a:srgbClr val="E2231A"/>
            </a:solidFill>
          </a:endParaRPr>
        </a:p>
      </xdr:txBody>
    </xdr:sp>
    <xdr:clientData/>
  </xdr:twoCellAnchor>
  <xdr:twoCellAnchor editAs="oneCell">
    <xdr:from>
      <xdr:col>17</xdr:col>
      <xdr:colOff>457200</xdr:colOff>
      <xdr:row>107</xdr:row>
      <xdr:rowOff>161925</xdr:rowOff>
    </xdr:from>
    <xdr:to>
      <xdr:col>30</xdr:col>
      <xdr:colOff>287605</xdr:colOff>
      <xdr:row>133</xdr:row>
      <xdr:rowOff>57773</xdr:rowOff>
    </xdr:to>
    <xdr:pic>
      <xdr:nvPicPr>
        <xdr:cNvPr id="73" name="Picture 19">
          <a:extLst>
            <a:ext uri="{FF2B5EF4-FFF2-40B4-BE49-F238E27FC236}">
              <a16:creationId xmlns:a16="http://schemas.microsoft.com/office/drawing/2014/main" id="{C9C105DE-A0D7-4224-9F7E-E25449C23CB1}"/>
            </a:ext>
          </a:extLst>
        </xdr:cNvPr>
        <xdr:cNvPicPr>
          <a:picLocks noChangeAspect="1"/>
        </xdr:cNvPicPr>
      </xdr:nvPicPr>
      <xdr:blipFill>
        <a:blip xmlns:r="http://schemas.openxmlformats.org/officeDocument/2006/relationships" r:embed="rId5"/>
        <a:stretch>
          <a:fillRect/>
        </a:stretch>
      </xdr:blipFill>
      <xdr:spPr>
        <a:xfrm>
          <a:off x="10820400" y="20545425"/>
          <a:ext cx="7755205" cy="4601198"/>
        </a:xfrm>
        <a:prstGeom prst="rect">
          <a:avLst/>
        </a:prstGeom>
        <a:solidFill>
          <a:srgbClr val="00B9E1"/>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pic>
    <xdr:clientData/>
  </xdr:twoCellAnchor>
  <xdr:twoCellAnchor>
    <xdr:from>
      <xdr:col>21</xdr:col>
      <xdr:colOff>438720</xdr:colOff>
      <xdr:row>112</xdr:row>
      <xdr:rowOff>110258</xdr:rowOff>
    </xdr:from>
    <xdr:to>
      <xdr:col>21</xdr:col>
      <xdr:colOff>533970</xdr:colOff>
      <xdr:row>113</xdr:row>
      <xdr:rowOff>24533</xdr:rowOff>
    </xdr:to>
    <xdr:sp macro="" textlink="">
      <xdr:nvSpPr>
        <xdr:cNvPr id="134" name="Arrow: Up 20">
          <a:extLst>
            <a:ext uri="{FF2B5EF4-FFF2-40B4-BE49-F238E27FC236}">
              <a16:creationId xmlns:a16="http://schemas.microsoft.com/office/drawing/2014/main" id="{D53A9FC5-5BDD-4221-8CED-5F7EBF23FE71}"/>
            </a:ext>
          </a:extLst>
        </xdr:cNvPr>
        <xdr:cNvSpPr/>
      </xdr:nvSpPr>
      <xdr:spPr>
        <a:xfrm rot="10800000">
          <a:off x="13240320" y="21446258"/>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28</xdr:col>
      <xdr:colOff>159450</xdr:colOff>
      <xdr:row>120</xdr:row>
      <xdr:rowOff>182042</xdr:rowOff>
    </xdr:from>
    <xdr:to>
      <xdr:col>28</xdr:col>
      <xdr:colOff>540450</xdr:colOff>
      <xdr:row>122</xdr:row>
      <xdr:rowOff>77267</xdr:rowOff>
    </xdr:to>
    <xdr:sp macro="" textlink="">
      <xdr:nvSpPr>
        <xdr:cNvPr id="143" name="Oval 21">
          <a:extLst>
            <a:ext uri="{FF2B5EF4-FFF2-40B4-BE49-F238E27FC236}">
              <a16:creationId xmlns:a16="http://schemas.microsoft.com/office/drawing/2014/main" id="{BC6354D8-BE0B-41C4-9757-247F46C217D9}"/>
            </a:ext>
          </a:extLst>
        </xdr:cNvPr>
        <xdr:cNvSpPr/>
      </xdr:nvSpPr>
      <xdr:spPr>
        <a:xfrm rot="10528512">
          <a:off x="17228250" y="23042042"/>
          <a:ext cx="381000" cy="276225"/>
        </a:xfrm>
        <a:prstGeom prst="ellipse">
          <a:avLst/>
        </a:prstGeom>
        <a:noFill/>
        <a:ln>
          <a:solidFill>
            <a:schemeClr val="tx1"/>
          </a:solid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28</xdr:col>
      <xdr:colOff>343752</xdr:colOff>
      <xdr:row>123</xdr:row>
      <xdr:rowOff>8681</xdr:rowOff>
    </xdr:from>
    <xdr:to>
      <xdr:col>29</xdr:col>
      <xdr:colOff>115152</xdr:colOff>
      <xdr:row>124</xdr:row>
      <xdr:rowOff>94406</xdr:rowOff>
    </xdr:to>
    <xdr:sp macro="" textlink="">
      <xdr:nvSpPr>
        <xdr:cNvPr id="144" name="Oval 22">
          <a:extLst>
            <a:ext uri="{FF2B5EF4-FFF2-40B4-BE49-F238E27FC236}">
              <a16:creationId xmlns:a16="http://schemas.microsoft.com/office/drawing/2014/main" id="{03BA64AC-91C8-4670-BB61-47707B7EFE64}"/>
            </a:ext>
          </a:extLst>
        </xdr:cNvPr>
        <xdr:cNvSpPr/>
      </xdr:nvSpPr>
      <xdr:spPr>
        <a:xfrm rot="10528512">
          <a:off x="17412552" y="23440181"/>
          <a:ext cx="381000" cy="276225"/>
        </a:xfrm>
        <a:prstGeom prst="ellipse">
          <a:avLst/>
        </a:prstGeom>
        <a:noFill/>
        <a:ln>
          <a:solidFill>
            <a:schemeClr val="tx1"/>
          </a:solid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28</xdr:col>
      <xdr:colOff>539856</xdr:colOff>
      <xdr:row>119</xdr:row>
      <xdr:rowOff>113891</xdr:rowOff>
    </xdr:from>
    <xdr:to>
      <xdr:col>32</xdr:col>
      <xdr:colOff>285187</xdr:colOff>
      <xdr:row>121</xdr:row>
      <xdr:rowOff>114625</xdr:rowOff>
    </xdr:to>
    <xdr:cxnSp macro="">
      <xdr:nvCxnSpPr>
        <xdr:cNvPr id="146" name="Straight Arrow Connector 23">
          <a:extLst>
            <a:ext uri="{FF2B5EF4-FFF2-40B4-BE49-F238E27FC236}">
              <a16:creationId xmlns:a16="http://schemas.microsoft.com/office/drawing/2014/main" id="{E2D3E07A-EFE8-4A4A-A534-D60369531C63}"/>
            </a:ext>
          </a:extLst>
        </xdr:cNvPr>
        <xdr:cNvCxnSpPr>
          <a:cxnSpLocks/>
          <a:stCxn id="143" idx="2"/>
        </xdr:cNvCxnSpPr>
      </xdr:nvCxnSpPr>
      <xdr:spPr>
        <a:xfrm flipV="1">
          <a:off x="17608656" y="22783391"/>
          <a:ext cx="2183731" cy="381734"/>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29</xdr:col>
      <xdr:colOff>125455</xdr:colOff>
      <xdr:row>123</xdr:row>
      <xdr:rowOff>128817</xdr:rowOff>
    </xdr:from>
    <xdr:to>
      <xdr:col>32</xdr:col>
      <xdr:colOff>263575</xdr:colOff>
      <xdr:row>125</xdr:row>
      <xdr:rowOff>102244</xdr:rowOff>
    </xdr:to>
    <xdr:cxnSp macro="">
      <xdr:nvCxnSpPr>
        <xdr:cNvPr id="147" name="Straight Arrow Connector 24">
          <a:extLst>
            <a:ext uri="{FF2B5EF4-FFF2-40B4-BE49-F238E27FC236}">
              <a16:creationId xmlns:a16="http://schemas.microsoft.com/office/drawing/2014/main" id="{C256A29B-261F-4324-8D70-7F1794175BA7}"/>
            </a:ext>
          </a:extLst>
        </xdr:cNvPr>
        <xdr:cNvCxnSpPr>
          <a:cxnSpLocks/>
        </xdr:cNvCxnSpPr>
      </xdr:nvCxnSpPr>
      <xdr:spPr>
        <a:xfrm>
          <a:off x="17803855" y="23560317"/>
          <a:ext cx="1966920" cy="354427"/>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25</xdr:col>
      <xdr:colOff>436209</xdr:colOff>
      <xdr:row>83</xdr:row>
      <xdr:rowOff>46512</xdr:rowOff>
    </xdr:from>
    <xdr:to>
      <xdr:col>25</xdr:col>
      <xdr:colOff>531459</xdr:colOff>
      <xdr:row>83</xdr:row>
      <xdr:rowOff>151287</xdr:rowOff>
    </xdr:to>
    <xdr:sp macro="" textlink="">
      <xdr:nvSpPr>
        <xdr:cNvPr id="145" name="Arrow: Up 65">
          <a:extLst>
            <a:ext uri="{FF2B5EF4-FFF2-40B4-BE49-F238E27FC236}">
              <a16:creationId xmlns:a16="http://schemas.microsoft.com/office/drawing/2014/main" id="{B948321C-07A1-4057-BC25-7ECC0B36BD26}"/>
            </a:ext>
          </a:extLst>
        </xdr:cNvPr>
        <xdr:cNvSpPr/>
      </xdr:nvSpPr>
      <xdr:spPr>
        <a:xfrm>
          <a:off x="15744245" y="15858012"/>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23</xdr:col>
      <xdr:colOff>333927</xdr:colOff>
      <xdr:row>81</xdr:row>
      <xdr:rowOff>70135</xdr:rowOff>
    </xdr:from>
    <xdr:to>
      <xdr:col>23</xdr:col>
      <xdr:colOff>429177</xdr:colOff>
      <xdr:row>81</xdr:row>
      <xdr:rowOff>174910</xdr:rowOff>
    </xdr:to>
    <xdr:sp macro="" textlink="">
      <xdr:nvSpPr>
        <xdr:cNvPr id="135" name="Arrow: Up 53">
          <a:extLst>
            <a:ext uri="{FF2B5EF4-FFF2-40B4-BE49-F238E27FC236}">
              <a16:creationId xmlns:a16="http://schemas.microsoft.com/office/drawing/2014/main" id="{EFEEED2B-3FDA-48F8-A15F-AD3C42EF1D1C}"/>
            </a:ext>
          </a:extLst>
        </xdr:cNvPr>
        <xdr:cNvSpPr/>
      </xdr:nvSpPr>
      <xdr:spPr>
        <a:xfrm>
          <a:off x="14417320" y="15500635"/>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24</xdr:col>
      <xdr:colOff>155497</xdr:colOff>
      <xdr:row>82</xdr:row>
      <xdr:rowOff>113308</xdr:rowOff>
    </xdr:from>
    <xdr:to>
      <xdr:col>24</xdr:col>
      <xdr:colOff>250747</xdr:colOff>
      <xdr:row>83</xdr:row>
      <xdr:rowOff>27583</xdr:rowOff>
    </xdr:to>
    <xdr:sp macro="" textlink="">
      <xdr:nvSpPr>
        <xdr:cNvPr id="136" name="Arrow: Up 54">
          <a:extLst>
            <a:ext uri="{FF2B5EF4-FFF2-40B4-BE49-F238E27FC236}">
              <a16:creationId xmlns:a16="http://schemas.microsoft.com/office/drawing/2014/main" id="{B8923227-70ED-450C-9FC5-F8D2B40C1C23}"/>
            </a:ext>
          </a:extLst>
        </xdr:cNvPr>
        <xdr:cNvSpPr/>
      </xdr:nvSpPr>
      <xdr:spPr>
        <a:xfrm>
          <a:off x="14851211" y="15734308"/>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24</xdr:col>
      <xdr:colOff>593103</xdr:colOff>
      <xdr:row>82</xdr:row>
      <xdr:rowOff>51396</xdr:rowOff>
    </xdr:from>
    <xdr:to>
      <xdr:col>25</xdr:col>
      <xdr:colOff>76031</xdr:colOff>
      <xdr:row>82</xdr:row>
      <xdr:rowOff>156171</xdr:rowOff>
    </xdr:to>
    <xdr:sp macro="" textlink="">
      <xdr:nvSpPr>
        <xdr:cNvPr id="137" name="Arrow: Up 55">
          <a:extLst>
            <a:ext uri="{FF2B5EF4-FFF2-40B4-BE49-F238E27FC236}">
              <a16:creationId xmlns:a16="http://schemas.microsoft.com/office/drawing/2014/main" id="{9509BAFA-FD71-4D83-BC03-B075F299B3AD}"/>
            </a:ext>
          </a:extLst>
        </xdr:cNvPr>
        <xdr:cNvSpPr/>
      </xdr:nvSpPr>
      <xdr:spPr>
        <a:xfrm>
          <a:off x="15288817" y="15672396"/>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26</xdr:col>
      <xdr:colOff>243989</xdr:colOff>
      <xdr:row>82</xdr:row>
      <xdr:rowOff>140269</xdr:rowOff>
    </xdr:from>
    <xdr:to>
      <xdr:col>26</xdr:col>
      <xdr:colOff>339239</xdr:colOff>
      <xdr:row>83</xdr:row>
      <xdr:rowOff>54544</xdr:rowOff>
    </xdr:to>
    <xdr:sp macro="" textlink="">
      <xdr:nvSpPr>
        <xdr:cNvPr id="138" name="Arrow: Up 56">
          <a:extLst>
            <a:ext uri="{FF2B5EF4-FFF2-40B4-BE49-F238E27FC236}">
              <a16:creationId xmlns:a16="http://schemas.microsoft.com/office/drawing/2014/main" id="{8F31E2B9-9E50-4F3D-8BB1-7E1AA43824E1}"/>
            </a:ext>
          </a:extLst>
        </xdr:cNvPr>
        <xdr:cNvSpPr/>
      </xdr:nvSpPr>
      <xdr:spPr>
        <a:xfrm>
          <a:off x="16164346" y="15761269"/>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26</xdr:col>
      <xdr:colOff>578312</xdr:colOff>
      <xdr:row>82</xdr:row>
      <xdr:rowOff>65642</xdr:rowOff>
    </xdr:from>
    <xdr:to>
      <xdr:col>27</xdr:col>
      <xdr:colOff>61240</xdr:colOff>
      <xdr:row>82</xdr:row>
      <xdr:rowOff>170417</xdr:rowOff>
    </xdr:to>
    <xdr:sp macro="" textlink="">
      <xdr:nvSpPr>
        <xdr:cNvPr id="139" name="Arrow: Up 57">
          <a:extLst>
            <a:ext uri="{FF2B5EF4-FFF2-40B4-BE49-F238E27FC236}">
              <a16:creationId xmlns:a16="http://schemas.microsoft.com/office/drawing/2014/main" id="{24D432F0-FD37-4701-809D-F9B9A0034939}"/>
            </a:ext>
          </a:extLst>
        </xdr:cNvPr>
        <xdr:cNvSpPr/>
      </xdr:nvSpPr>
      <xdr:spPr>
        <a:xfrm>
          <a:off x="16498669" y="15686642"/>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27</xdr:col>
      <xdr:colOff>352862</xdr:colOff>
      <xdr:row>83</xdr:row>
      <xdr:rowOff>16281</xdr:rowOff>
    </xdr:from>
    <xdr:to>
      <xdr:col>27</xdr:col>
      <xdr:colOff>448112</xdr:colOff>
      <xdr:row>83</xdr:row>
      <xdr:rowOff>121056</xdr:rowOff>
    </xdr:to>
    <xdr:sp macro="" textlink="">
      <xdr:nvSpPr>
        <xdr:cNvPr id="140" name="Arrow: Up 58">
          <a:extLst>
            <a:ext uri="{FF2B5EF4-FFF2-40B4-BE49-F238E27FC236}">
              <a16:creationId xmlns:a16="http://schemas.microsoft.com/office/drawing/2014/main" id="{D200DC49-0188-4989-8050-12246829F685}"/>
            </a:ext>
          </a:extLst>
        </xdr:cNvPr>
        <xdr:cNvSpPr/>
      </xdr:nvSpPr>
      <xdr:spPr>
        <a:xfrm>
          <a:off x="16885541" y="15827781"/>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28</xdr:col>
      <xdr:colOff>185563</xdr:colOff>
      <xdr:row>82</xdr:row>
      <xdr:rowOff>86104</xdr:rowOff>
    </xdr:from>
    <xdr:to>
      <xdr:col>28</xdr:col>
      <xdr:colOff>280813</xdr:colOff>
      <xdr:row>83</xdr:row>
      <xdr:rowOff>379</xdr:rowOff>
    </xdr:to>
    <xdr:sp macro="" textlink="">
      <xdr:nvSpPr>
        <xdr:cNvPr id="141" name="Arrow: Up 59">
          <a:extLst>
            <a:ext uri="{FF2B5EF4-FFF2-40B4-BE49-F238E27FC236}">
              <a16:creationId xmlns:a16="http://schemas.microsoft.com/office/drawing/2014/main" id="{AC7C980E-C9E5-4105-92A9-B02165DD8A68}"/>
            </a:ext>
          </a:extLst>
        </xdr:cNvPr>
        <xdr:cNvSpPr/>
      </xdr:nvSpPr>
      <xdr:spPr>
        <a:xfrm>
          <a:off x="17330563" y="15707104"/>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28</xdr:col>
      <xdr:colOff>592985</xdr:colOff>
      <xdr:row>82</xdr:row>
      <xdr:rowOff>103154</xdr:rowOff>
    </xdr:from>
    <xdr:to>
      <xdr:col>29</xdr:col>
      <xdr:colOff>75914</xdr:colOff>
      <xdr:row>83</xdr:row>
      <xdr:rowOff>17429</xdr:rowOff>
    </xdr:to>
    <xdr:sp macro="" textlink="">
      <xdr:nvSpPr>
        <xdr:cNvPr id="142" name="Arrow: Up 60">
          <a:extLst>
            <a:ext uri="{FF2B5EF4-FFF2-40B4-BE49-F238E27FC236}">
              <a16:creationId xmlns:a16="http://schemas.microsoft.com/office/drawing/2014/main" id="{697045EB-1313-47E3-93BB-FB159E9460AA}"/>
            </a:ext>
          </a:extLst>
        </xdr:cNvPr>
        <xdr:cNvSpPr/>
      </xdr:nvSpPr>
      <xdr:spPr>
        <a:xfrm>
          <a:off x="17737985" y="15724154"/>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22</xdr:col>
      <xdr:colOff>391095</xdr:colOff>
      <xdr:row>114</xdr:row>
      <xdr:rowOff>76667</xdr:rowOff>
    </xdr:from>
    <xdr:to>
      <xdr:col>22</xdr:col>
      <xdr:colOff>486345</xdr:colOff>
      <xdr:row>114</xdr:row>
      <xdr:rowOff>181442</xdr:rowOff>
    </xdr:to>
    <xdr:sp macro="" textlink="">
      <xdr:nvSpPr>
        <xdr:cNvPr id="77" name="Arrow: Up 25">
          <a:extLst>
            <a:ext uri="{FF2B5EF4-FFF2-40B4-BE49-F238E27FC236}">
              <a16:creationId xmlns:a16="http://schemas.microsoft.com/office/drawing/2014/main" id="{5962ED02-BD90-4DBF-A22D-7B3410FFAA46}"/>
            </a:ext>
          </a:extLst>
        </xdr:cNvPr>
        <xdr:cNvSpPr/>
      </xdr:nvSpPr>
      <xdr:spPr>
        <a:xfrm rot="10800000">
          <a:off x="13802295" y="21793667"/>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23</xdr:col>
      <xdr:colOff>320889</xdr:colOff>
      <xdr:row>112</xdr:row>
      <xdr:rowOff>186205</xdr:rowOff>
    </xdr:from>
    <xdr:to>
      <xdr:col>23</xdr:col>
      <xdr:colOff>416139</xdr:colOff>
      <xdr:row>113</xdr:row>
      <xdr:rowOff>100480</xdr:rowOff>
    </xdr:to>
    <xdr:sp macro="" textlink="">
      <xdr:nvSpPr>
        <xdr:cNvPr id="78" name="Arrow: Up 26">
          <a:extLst>
            <a:ext uri="{FF2B5EF4-FFF2-40B4-BE49-F238E27FC236}">
              <a16:creationId xmlns:a16="http://schemas.microsoft.com/office/drawing/2014/main" id="{A000082B-CA0C-44F3-A188-56E7BF612E5A}"/>
            </a:ext>
          </a:extLst>
        </xdr:cNvPr>
        <xdr:cNvSpPr/>
      </xdr:nvSpPr>
      <xdr:spPr>
        <a:xfrm rot="10800000">
          <a:off x="14341689" y="21522205"/>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24</xdr:col>
      <xdr:colOff>260187</xdr:colOff>
      <xdr:row>112</xdr:row>
      <xdr:rowOff>133817</xdr:rowOff>
    </xdr:from>
    <xdr:to>
      <xdr:col>24</xdr:col>
      <xdr:colOff>355437</xdr:colOff>
      <xdr:row>113</xdr:row>
      <xdr:rowOff>48092</xdr:rowOff>
    </xdr:to>
    <xdr:sp macro="" textlink="">
      <xdr:nvSpPr>
        <xdr:cNvPr id="79" name="Arrow: Up 27">
          <a:extLst>
            <a:ext uri="{FF2B5EF4-FFF2-40B4-BE49-F238E27FC236}">
              <a16:creationId xmlns:a16="http://schemas.microsoft.com/office/drawing/2014/main" id="{8D0A420D-A4B0-4C6B-99E7-B184779022AB}"/>
            </a:ext>
          </a:extLst>
        </xdr:cNvPr>
        <xdr:cNvSpPr/>
      </xdr:nvSpPr>
      <xdr:spPr>
        <a:xfrm rot="10800000">
          <a:off x="14890587" y="21469817"/>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25</xdr:col>
      <xdr:colOff>211567</xdr:colOff>
      <xdr:row>112</xdr:row>
      <xdr:rowOff>57870</xdr:rowOff>
    </xdr:from>
    <xdr:to>
      <xdr:col>25</xdr:col>
      <xdr:colOff>306817</xdr:colOff>
      <xdr:row>112</xdr:row>
      <xdr:rowOff>162645</xdr:rowOff>
    </xdr:to>
    <xdr:sp macro="" textlink="">
      <xdr:nvSpPr>
        <xdr:cNvPr id="80" name="Arrow: Up 28">
          <a:extLst>
            <a:ext uri="{FF2B5EF4-FFF2-40B4-BE49-F238E27FC236}">
              <a16:creationId xmlns:a16="http://schemas.microsoft.com/office/drawing/2014/main" id="{B69D89C0-A204-42C7-817E-9F40B08FBBC3}"/>
            </a:ext>
          </a:extLst>
        </xdr:cNvPr>
        <xdr:cNvSpPr/>
      </xdr:nvSpPr>
      <xdr:spPr>
        <a:xfrm rot="10800000">
          <a:off x="15451567" y="21393870"/>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26</xdr:col>
      <xdr:colOff>156169</xdr:colOff>
      <xdr:row>111</xdr:row>
      <xdr:rowOff>97834</xdr:rowOff>
    </xdr:from>
    <xdr:to>
      <xdr:col>26</xdr:col>
      <xdr:colOff>251419</xdr:colOff>
      <xdr:row>112</xdr:row>
      <xdr:rowOff>12109</xdr:rowOff>
    </xdr:to>
    <xdr:sp macro="" textlink="">
      <xdr:nvSpPr>
        <xdr:cNvPr id="81" name="Arrow: Up 29">
          <a:extLst>
            <a:ext uri="{FF2B5EF4-FFF2-40B4-BE49-F238E27FC236}">
              <a16:creationId xmlns:a16="http://schemas.microsoft.com/office/drawing/2014/main" id="{FF17DCA7-C89E-4412-8912-952A5D8CC299}"/>
            </a:ext>
          </a:extLst>
        </xdr:cNvPr>
        <xdr:cNvSpPr/>
      </xdr:nvSpPr>
      <xdr:spPr>
        <a:xfrm rot="10800000">
          <a:off x="16005769" y="21243334"/>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18</xdr:col>
      <xdr:colOff>567183</xdr:colOff>
      <xdr:row>114</xdr:row>
      <xdr:rowOff>24279</xdr:rowOff>
    </xdr:from>
    <xdr:to>
      <xdr:col>19</xdr:col>
      <xdr:colOff>52833</xdr:colOff>
      <xdr:row>114</xdr:row>
      <xdr:rowOff>129054</xdr:rowOff>
    </xdr:to>
    <xdr:sp macro="" textlink="">
      <xdr:nvSpPr>
        <xdr:cNvPr id="82" name="Arrow: Up 30">
          <a:extLst>
            <a:ext uri="{FF2B5EF4-FFF2-40B4-BE49-F238E27FC236}">
              <a16:creationId xmlns:a16="http://schemas.microsoft.com/office/drawing/2014/main" id="{DA5733FC-6EB3-41AB-B9D5-6D8CC771BED5}"/>
            </a:ext>
          </a:extLst>
        </xdr:cNvPr>
        <xdr:cNvSpPr/>
      </xdr:nvSpPr>
      <xdr:spPr>
        <a:xfrm rot="10800000">
          <a:off x="11539983" y="21741279"/>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19</xdr:col>
      <xdr:colOff>499597</xdr:colOff>
      <xdr:row>115</xdr:row>
      <xdr:rowOff>71707</xdr:rowOff>
    </xdr:from>
    <xdr:to>
      <xdr:col>19</xdr:col>
      <xdr:colOff>594847</xdr:colOff>
      <xdr:row>115</xdr:row>
      <xdr:rowOff>176482</xdr:rowOff>
    </xdr:to>
    <xdr:sp macro="" textlink="">
      <xdr:nvSpPr>
        <xdr:cNvPr id="83" name="Arrow: Up 31">
          <a:extLst>
            <a:ext uri="{FF2B5EF4-FFF2-40B4-BE49-F238E27FC236}">
              <a16:creationId xmlns:a16="http://schemas.microsoft.com/office/drawing/2014/main" id="{8AB67368-E9D0-4FE2-B171-3CFB2928C492}"/>
            </a:ext>
          </a:extLst>
        </xdr:cNvPr>
        <xdr:cNvSpPr/>
      </xdr:nvSpPr>
      <xdr:spPr>
        <a:xfrm rot="10800000">
          <a:off x="12081997" y="21979207"/>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18</xdr:col>
      <xdr:colOff>364259</xdr:colOff>
      <xdr:row>121</xdr:row>
      <xdr:rowOff>172082</xdr:rowOff>
    </xdr:from>
    <xdr:to>
      <xdr:col>19</xdr:col>
      <xdr:colOff>351006</xdr:colOff>
      <xdr:row>123</xdr:row>
      <xdr:rowOff>98859</xdr:rowOff>
    </xdr:to>
    <xdr:sp macro="" textlink="">
      <xdr:nvSpPr>
        <xdr:cNvPr id="84" name="TextBox 3">
          <a:extLst>
            <a:ext uri="{FF2B5EF4-FFF2-40B4-BE49-F238E27FC236}">
              <a16:creationId xmlns:a16="http://schemas.microsoft.com/office/drawing/2014/main" id="{F60B378C-EB46-4BC5-BA57-6AD23911E529}"/>
            </a:ext>
          </a:extLst>
        </xdr:cNvPr>
        <xdr:cNvSpPr txBox="1"/>
      </xdr:nvSpPr>
      <xdr:spPr>
        <a:xfrm>
          <a:off x="11337059" y="23222582"/>
          <a:ext cx="596347"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GB" sz="1400"/>
            <a:t>FTE</a:t>
          </a:r>
        </a:p>
      </xdr:txBody>
    </xdr:sp>
    <xdr:clientData/>
  </xdr:twoCellAnchor>
  <xdr:twoCellAnchor>
    <xdr:from>
      <xdr:col>18</xdr:col>
      <xdr:colOff>269008</xdr:colOff>
      <xdr:row>110</xdr:row>
      <xdr:rowOff>81695</xdr:rowOff>
    </xdr:from>
    <xdr:to>
      <xdr:col>19</xdr:col>
      <xdr:colOff>255755</xdr:colOff>
      <xdr:row>112</xdr:row>
      <xdr:rowOff>8472</xdr:rowOff>
    </xdr:to>
    <xdr:sp macro="" textlink="">
      <xdr:nvSpPr>
        <xdr:cNvPr id="85" name="TextBox 26">
          <a:extLst>
            <a:ext uri="{FF2B5EF4-FFF2-40B4-BE49-F238E27FC236}">
              <a16:creationId xmlns:a16="http://schemas.microsoft.com/office/drawing/2014/main" id="{1C03D818-BF7E-4F29-8131-DFA31FA355C4}"/>
            </a:ext>
          </a:extLst>
        </xdr:cNvPr>
        <xdr:cNvSpPr txBox="1"/>
      </xdr:nvSpPr>
      <xdr:spPr>
        <a:xfrm>
          <a:off x="11241808" y="21036695"/>
          <a:ext cx="596347" cy="307777"/>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GB" sz="1400"/>
            <a:t>Cost</a:t>
          </a:r>
        </a:p>
      </xdr:txBody>
    </xdr:sp>
    <xdr:clientData/>
  </xdr:twoCellAnchor>
  <xdr:twoCellAnchor>
    <xdr:from>
      <xdr:col>20</xdr:col>
      <xdr:colOff>479138</xdr:colOff>
      <xdr:row>113</xdr:row>
      <xdr:rowOff>162391</xdr:rowOff>
    </xdr:from>
    <xdr:to>
      <xdr:col>20</xdr:col>
      <xdr:colOff>574388</xdr:colOff>
      <xdr:row>114</xdr:row>
      <xdr:rowOff>76666</xdr:rowOff>
    </xdr:to>
    <xdr:sp macro="" textlink="">
      <xdr:nvSpPr>
        <xdr:cNvPr id="86" name="Arrow: Up 34">
          <a:extLst>
            <a:ext uri="{FF2B5EF4-FFF2-40B4-BE49-F238E27FC236}">
              <a16:creationId xmlns:a16="http://schemas.microsoft.com/office/drawing/2014/main" id="{F61601BF-37C7-40E4-B21E-0BDF81D2699F}"/>
            </a:ext>
          </a:extLst>
        </xdr:cNvPr>
        <xdr:cNvSpPr/>
      </xdr:nvSpPr>
      <xdr:spPr>
        <a:xfrm rot="10800000">
          <a:off x="12671138" y="21688891"/>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23</xdr:col>
      <xdr:colOff>368514</xdr:colOff>
      <xdr:row>123</xdr:row>
      <xdr:rowOff>160794</xdr:rowOff>
    </xdr:from>
    <xdr:to>
      <xdr:col>23</xdr:col>
      <xdr:colOff>463764</xdr:colOff>
      <xdr:row>124</xdr:row>
      <xdr:rowOff>75069</xdr:rowOff>
    </xdr:to>
    <xdr:sp macro="" textlink="">
      <xdr:nvSpPr>
        <xdr:cNvPr id="87" name="Arrow: Up 35">
          <a:extLst>
            <a:ext uri="{FF2B5EF4-FFF2-40B4-BE49-F238E27FC236}">
              <a16:creationId xmlns:a16="http://schemas.microsoft.com/office/drawing/2014/main" id="{0E55FC97-B0B4-4665-A709-3A6EA671626C}"/>
            </a:ext>
          </a:extLst>
        </xdr:cNvPr>
        <xdr:cNvSpPr/>
      </xdr:nvSpPr>
      <xdr:spPr>
        <a:xfrm rot="10800000">
          <a:off x="14389314" y="23592294"/>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24</xdr:col>
      <xdr:colOff>312337</xdr:colOff>
      <xdr:row>123</xdr:row>
      <xdr:rowOff>98859</xdr:rowOff>
    </xdr:from>
    <xdr:to>
      <xdr:col>24</xdr:col>
      <xdr:colOff>407587</xdr:colOff>
      <xdr:row>124</xdr:row>
      <xdr:rowOff>13134</xdr:rowOff>
    </xdr:to>
    <xdr:sp macro="" textlink="">
      <xdr:nvSpPr>
        <xdr:cNvPr id="88" name="Arrow: Up 36">
          <a:extLst>
            <a:ext uri="{FF2B5EF4-FFF2-40B4-BE49-F238E27FC236}">
              <a16:creationId xmlns:a16="http://schemas.microsoft.com/office/drawing/2014/main" id="{F40964F7-85E6-4446-A44A-4B80145AD4D9}"/>
            </a:ext>
          </a:extLst>
        </xdr:cNvPr>
        <xdr:cNvSpPr/>
      </xdr:nvSpPr>
      <xdr:spPr>
        <a:xfrm rot="10800000">
          <a:off x="14942737" y="23530359"/>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25</xdr:col>
      <xdr:colOff>211567</xdr:colOff>
      <xdr:row>123</xdr:row>
      <xdr:rowOff>160793</xdr:rowOff>
    </xdr:from>
    <xdr:to>
      <xdr:col>25</xdr:col>
      <xdr:colOff>306817</xdr:colOff>
      <xdr:row>124</xdr:row>
      <xdr:rowOff>75068</xdr:rowOff>
    </xdr:to>
    <xdr:sp macro="" textlink="">
      <xdr:nvSpPr>
        <xdr:cNvPr id="89" name="Arrow: Up 37">
          <a:extLst>
            <a:ext uri="{FF2B5EF4-FFF2-40B4-BE49-F238E27FC236}">
              <a16:creationId xmlns:a16="http://schemas.microsoft.com/office/drawing/2014/main" id="{1EF03EEE-E0BD-44BE-96E6-8408F86D7807}"/>
            </a:ext>
          </a:extLst>
        </xdr:cNvPr>
        <xdr:cNvSpPr/>
      </xdr:nvSpPr>
      <xdr:spPr>
        <a:xfrm rot="10800000">
          <a:off x="15451567" y="23592293"/>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26</xdr:col>
      <xdr:colOff>156169</xdr:colOff>
      <xdr:row>122</xdr:row>
      <xdr:rowOff>184584</xdr:rowOff>
    </xdr:from>
    <xdr:to>
      <xdr:col>26</xdr:col>
      <xdr:colOff>251419</xdr:colOff>
      <xdr:row>123</xdr:row>
      <xdr:rowOff>98859</xdr:rowOff>
    </xdr:to>
    <xdr:sp macro="" textlink="">
      <xdr:nvSpPr>
        <xdr:cNvPr id="90" name="Arrow: Up 38">
          <a:extLst>
            <a:ext uri="{FF2B5EF4-FFF2-40B4-BE49-F238E27FC236}">
              <a16:creationId xmlns:a16="http://schemas.microsoft.com/office/drawing/2014/main" id="{7C74FC48-22CB-4A3F-8D07-C3FEEDBA9FFA}"/>
            </a:ext>
          </a:extLst>
        </xdr:cNvPr>
        <xdr:cNvSpPr/>
      </xdr:nvSpPr>
      <xdr:spPr>
        <a:xfrm rot="10800000">
          <a:off x="16005769" y="23425584"/>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editAs="oneCell">
    <xdr:from>
      <xdr:col>20</xdr:col>
      <xdr:colOff>149678</xdr:colOff>
      <xdr:row>64</xdr:row>
      <xdr:rowOff>13607</xdr:rowOff>
    </xdr:from>
    <xdr:to>
      <xdr:col>32</xdr:col>
      <xdr:colOff>585185</xdr:colOff>
      <xdr:row>89</xdr:row>
      <xdr:rowOff>68657</xdr:rowOff>
    </xdr:to>
    <xdr:pic>
      <xdr:nvPicPr>
        <xdr:cNvPr id="121" name="Content Placeholder 3">
          <a:extLst>
            <a:ext uri="{FF2B5EF4-FFF2-40B4-BE49-F238E27FC236}">
              <a16:creationId xmlns:a16="http://schemas.microsoft.com/office/drawing/2014/main" id="{D0DFA0A5-C9D3-4688-A3DA-E13AE4B2C87A}"/>
            </a:ext>
          </a:extLst>
        </xdr:cNvPr>
        <xdr:cNvPicPr>
          <a:picLocks noGrp="1"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396107" y="12205607"/>
          <a:ext cx="7750707" cy="4608000"/>
        </a:xfrm>
        <a:prstGeom prst="rect">
          <a:avLst/>
        </a:prstGeom>
        <a:solidFill>
          <a:schemeClr val="tx1"/>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pic>
    <xdr:clientData/>
  </xdr:twoCellAnchor>
  <xdr:twoCellAnchor>
    <xdr:from>
      <xdr:col>21</xdr:col>
      <xdr:colOff>78802</xdr:colOff>
      <xdr:row>70</xdr:row>
      <xdr:rowOff>59428</xdr:rowOff>
    </xdr:from>
    <xdr:to>
      <xdr:col>21</xdr:col>
      <xdr:colOff>174052</xdr:colOff>
      <xdr:row>70</xdr:row>
      <xdr:rowOff>164203</xdr:rowOff>
    </xdr:to>
    <xdr:sp macro="" textlink="">
      <xdr:nvSpPr>
        <xdr:cNvPr id="122" name="Arrow: Up 40">
          <a:extLst>
            <a:ext uri="{FF2B5EF4-FFF2-40B4-BE49-F238E27FC236}">
              <a16:creationId xmlns:a16="http://schemas.microsoft.com/office/drawing/2014/main" id="{1245151B-28E0-48A1-9747-2D23D7046AE9}"/>
            </a:ext>
          </a:extLst>
        </xdr:cNvPr>
        <xdr:cNvSpPr/>
      </xdr:nvSpPr>
      <xdr:spPr>
        <a:xfrm>
          <a:off x="12937552" y="13394428"/>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29</xdr:col>
      <xdr:colOff>34671</xdr:colOff>
      <xdr:row>71</xdr:row>
      <xdr:rowOff>70101</xdr:rowOff>
    </xdr:from>
    <xdr:to>
      <xdr:col>29</xdr:col>
      <xdr:colOff>129921</xdr:colOff>
      <xdr:row>71</xdr:row>
      <xdr:rowOff>174876</xdr:rowOff>
    </xdr:to>
    <xdr:sp macro="" textlink="">
      <xdr:nvSpPr>
        <xdr:cNvPr id="123" name="Arrow: Up 41">
          <a:extLst>
            <a:ext uri="{FF2B5EF4-FFF2-40B4-BE49-F238E27FC236}">
              <a16:creationId xmlns:a16="http://schemas.microsoft.com/office/drawing/2014/main" id="{85C3FC22-02AC-4F04-8E46-FC030711DD08}"/>
            </a:ext>
          </a:extLst>
        </xdr:cNvPr>
        <xdr:cNvSpPr/>
      </xdr:nvSpPr>
      <xdr:spPr>
        <a:xfrm>
          <a:off x="17791992" y="13595601"/>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28</xdr:col>
      <xdr:colOff>215031</xdr:colOff>
      <xdr:row>71</xdr:row>
      <xdr:rowOff>90603</xdr:rowOff>
    </xdr:from>
    <xdr:to>
      <xdr:col>28</xdr:col>
      <xdr:colOff>310281</xdr:colOff>
      <xdr:row>72</xdr:row>
      <xdr:rowOff>4878</xdr:rowOff>
    </xdr:to>
    <xdr:sp macro="" textlink="">
      <xdr:nvSpPr>
        <xdr:cNvPr id="124" name="Arrow: Up 42">
          <a:extLst>
            <a:ext uri="{FF2B5EF4-FFF2-40B4-BE49-F238E27FC236}">
              <a16:creationId xmlns:a16="http://schemas.microsoft.com/office/drawing/2014/main" id="{B5F4350B-9C04-45D1-B2A5-E2A440575F7E}"/>
            </a:ext>
          </a:extLst>
        </xdr:cNvPr>
        <xdr:cNvSpPr/>
      </xdr:nvSpPr>
      <xdr:spPr>
        <a:xfrm>
          <a:off x="17360031" y="13616103"/>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27</xdr:col>
      <xdr:colOff>368685</xdr:colOff>
      <xdr:row>72</xdr:row>
      <xdr:rowOff>46674</xdr:rowOff>
    </xdr:from>
    <xdr:to>
      <xdr:col>27</xdr:col>
      <xdr:colOff>463935</xdr:colOff>
      <xdr:row>72</xdr:row>
      <xdr:rowOff>151449</xdr:rowOff>
    </xdr:to>
    <xdr:sp macro="" textlink="">
      <xdr:nvSpPr>
        <xdr:cNvPr id="125" name="Arrow: Up 43">
          <a:extLst>
            <a:ext uri="{FF2B5EF4-FFF2-40B4-BE49-F238E27FC236}">
              <a16:creationId xmlns:a16="http://schemas.microsoft.com/office/drawing/2014/main" id="{C70B65BA-AB5A-4722-8837-D13F1A002871}"/>
            </a:ext>
          </a:extLst>
        </xdr:cNvPr>
        <xdr:cNvSpPr/>
      </xdr:nvSpPr>
      <xdr:spPr>
        <a:xfrm>
          <a:off x="16901364" y="13762674"/>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21</xdr:col>
      <xdr:colOff>583796</xdr:colOff>
      <xdr:row>71</xdr:row>
      <xdr:rowOff>148301</xdr:rowOff>
    </xdr:from>
    <xdr:to>
      <xdr:col>22</xdr:col>
      <xdr:colOff>66725</xdr:colOff>
      <xdr:row>72</xdr:row>
      <xdr:rowOff>62576</xdr:rowOff>
    </xdr:to>
    <xdr:sp macro="" textlink="">
      <xdr:nvSpPr>
        <xdr:cNvPr id="126" name="Arrow: Up 44">
          <a:extLst>
            <a:ext uri="{FF2B5EF4-FFF2-40B4-BE49-F238E27FC236}">
              <a16:creationId xmlns:a16="http://schemas.microsoft.com/office/drawing/2014/main" id="{7F902C16-32E2-4056-B212-B8B417497F44}"/>
            </a:ext>
          </a:extLst>
        </xdr:cNvPr>
        <xdr:cNvSpPr/>
      </xdr:nvSpPr>
      <xdr:spPr>
        <a:xfrm>
          <a:off x="13442546" y="13673801"/>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22</xdr:col>
      <xdr:colOff>396868</xdr:colOff>
      <xdr:row>72</xdr:row>
      <xdr:rowOff>18139</xdr:rowOff>
    </xdr:from>
    <xdr:to>
      <xdr:col>22</xdr:col>
      <xdr:colOff>492118</xdr:colOff>
      <xdr:row>72</xdr:row>
      <xdr:rowOff>122914</xdr:rowOff>
    </xdr:to>
    <xdr:sp macro="" textlink="">
      <xdr:nvSpPr>
        <xdr:cNvPr id="127" name="Arrow: Up 45">
          <a:extLst>
            <a:ext uri="{FF2B5EF4-FFF2-40B4-BE49-F238E27FC236}">
              <a16:creationId xmlns:a16="http://schemas.microsoft.com/office/drawing/2014/main" id="{FC2EF787-0B05-4B63-A098-26D9203D9169}"/>
            </a:ext>
          </a:extLst>
        </xdr:cNvPr>
        <xdr:cNvSpPr/>
      </xdr:nvSpPr>
      <xdr:spPr>
        <a:xfrm>
          <a:off x="13867939" y="13734139"/>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24</xdr:col>
      <xdr:colOff>41116</xdr:colOff>
      <xdr:row>71</xdr:row>
      <xdr:rowOff>96110</xdr:rowOff>
    </xdr:from>
    <xdr:to>
      <xdr:col>24</xdr:col>
      <xdr:colOff>136366</xdr:colOff>
      <xdr:row>72</xdr:row>
      <xdr:rowOff>10385</xdr:rowOff>
    </xdr:to>
    <xdr:sp macro="" textlink="">
      <xdr:nvSpPr>
        <xdr:cNvPr id="128" name="Arrow: Up 46">
          <a:extLst>
            <a:ext uri="{FF2B5EF4-FFF2-40B4-BE49-F238E27FC236}">
              <a16:creationId xmlns:a16="http://schemas.microsoft.com/office/drawing/2014/main" id="{4346D89A-9550-4260-A6BA-3C02B419DEF5}"/>
            </a:ext>
          </a:extLst>
        </xdr:cNvPr>
        <xdr:cNvSpPr/>
      </xdr:nvSpPr>
      <xdr:spPr>
        <a:xfrm>
          <a:off x="14736830" y="13621610"/>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24</xdr:col>
      <xdr:colOff>434162</xdr:colOff>
      <xdr:row>70</xdr:row>
      <xdr:rowOff>132399</xdr:rowOff>
    </xdr:from>
    <xdr:to>
      <xdr:col>24</xdr:col>
      <xdr:colOff>529412</xdr:colOff>
      <xdr:row>71</xdr:row>
      <xdr:rowOff>46674</xdr:rowOff>
    </xdr:to>
    <xdr:sp macro="" textlink="">
      <xdr:nvSpPr>
        <xdr:cNvPr id="129" name="Arrow: Up 47">
          <a:extLst>
            <a:ext uri="{FF2B5EF4-FFF2-40B4-BE49-F238E27FC236}">
              <a16:creationId xmlns:a16="http://schemas.microsoft.com/office/drawing/2014/main" id="{6AD445B8-F53A-4CFA-BB4B-12F94B98313F}"/>
            </a:ext>
          </a:extLst>
        </xdr:cNvPr>
        <xdr:cNvSpPr/>
      </xdr:nvSpPr>
      <xdr:spPr>
        <a:xfrm>
          <a:off x="15129876" y="13467399"/>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26</xdr:col>
      <xdr:colOff>547132</xdr:colOff>
      <xdr:row>71</xdr:row>
      <xdr:rowOff>59428</xdr:rowOff>
    </xdr:from>
    <xdr:to>
      <xdr:col>27</xdr:col>
      <xdr:colOff>30060</xdr:colOff>
      <xdr:row>71</xdr:row>
      <xdr:rowOff>164203</xdr:rowOff>
    </xdr:to>
    <xdr:sp macro="" textlink="">
      <xdr:nvSpPr>
        <xdr:cNvPr id="130" name="Arrow: Up 48">
          <a:extLst>
            <a:ext uri="{FF2B5EF4-FFF2-40B4-BE49-F238E27FC236}">
              <a16:creationId xmlns:a16="http://schemas.microsoft.com/office/drawing/2014/main" id="{39B69A0A-CA25-41DB-B271-01AF617EA50B}"/>
            </a:ext>
          </a:extLst>
        </xdr:cNvPr>
        <xdr:cNvSpPr/>
      </xdr:nvSpPr>
      <xdr:spPr>
        <a:xfrm>
          <a:off x="16467489" y="13584928"/>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26</xdr:col>
      <xdr:colOff>112130</xdr:colOff>
      <xdr:row>71</xdr:row>
      <xdr:rowOff>76437</xdr:rowOff>
    </xdr:from>
    <xdr:to>
      <xdr:col>26</xdr:col>
      <xdr:colOff>207380</xdr:colOff>
      <xdr:row>71</xdr:row>
      <xdr:rowOff>181212</xdr:rowOff>
    </xdr:to>
    <xdr:sp macro="" textlink="">
      <xdr:nvSpPr>
        <xdr:cNvPr id="131" name="Arrow: Up 49">
          <a:extLst>
            <a:ext uri="{FF2B5EF4-FFF2-40B4-BE49-F238E27FC236}">
              <a16:creationId xmlns:a16="http://schemas.microsoft.com/office/drawing/2014/main" id="{C0FC2235-5993-439B-98E6-E9A23E824282}"/>
            </a:ext>
          </a:extLst>
        </xdr:cNvPr>
        <xdr:cNvSpPr/>
      </xdr:nvSpPr>
      <xdr:spPr>
        <a:xfrm>
          <a:off x="16032487" y="13601937"/>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21</xdr:col>
      <xdr:colOff>213809</xdr:colOff>
      <xdr:row>81</xdr:row>
      <xdr:rowOff>138344</xdr:rowOff>
    </xdr:from>
    <xdr:to>
      <xdr:col>21</xdr:col>
      <xdr:colOff>309059</xdr:colOff>
      <xdr:row>82</xdr:row>
      <xdr:rowOff>52619</xdr:rowOff>
    </xdr:to>
    <xdr:sp macro="" textlink="">
      <xdr:nvSpPr>
        <xdr:cNvPr id="132" name="Arrow: Up 50">
          <a:extLst>
            <a:ext uri="{FF2B5EF4-FFF2-40B4-BE49-F238E27FC236}">
              <a16:creationId xmlns:a16="http://schemas.microsoft.com/office/drawing/2014/main" id="{9DE78986-0FB6-4BFC-B2B1-3AC376F2CF9C}"/>
            </a:ext>
          </a:extLst>
        </xdr:cNvPr>
        <xdr:cNvSpPr/>
      </xdr:nvSpPr>
      <xdr:spPr>
        <a:xfrm>
          <a:off x="13072559" y="15568844"/>
          <a:ext cx="95250"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22</xdr:col>
      <xdr:colOff>98566</xdr:colOff>
      <xdr:row>82</xdr:row>
      <xdr:rowOff>188059</xdr:rowOff>
    </xdr:from>
    <xdr:to>
      <xdr:col>22</xdr:col>
      <xdr:colOff>181020</xdr:colOff>
      <xdr:row>83</xdr:row>
      <xdr:rowOff>102334</xdr:rowOff>
    </xdr:to>
    <xdr:sp macro="" textlink="">
      <xdr:nvSpPr>
        <xdr:cNvPr id="133" name="Arrow: Up 51">
          <a:extLst>
            <a:ext uri="{FF2B5EF4-FFF2-40B4-BE49-F238E27FC236}">
              <a16:creationId xmlns:a16="http://schemas.microsoft.com/office/drawing/2014/main" id="{D7F53F95-C98E-4528-9067-94578015F455}"/>
            </a:ext>
          </a:extLst>
        </xdr:cNvPr>
        <xdr:cNvSpPr/>
      </xdr:nvSpPr>
      <xdr:spPr>
        <a:xfrm>
          <a:off x="13569637" y="15809059"/>
          <a:ext cx="82454" cy="104775"/>
        </a:xfrm>
        <a:prstGeom prst="upArrow">
          <a:avLst/>
        </a:prstGeom>
        <a:solidFill>
          <a:schemeClr val="tx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7B489-A0C9-480B-B499-27AC90E40B92}">
  <dimension ref="A1:H25"/>
  <sheetViews>
    <sheetView workbookViewId="0"/>
  </sheetViews>
  <sheetFormatPr defaultRowHeight="15"/>
  <cols>
    <col min="1" max="1" width="32.5703125" bestFit="1" customWidth="1"/>
    <col min="2" max="2" width="87.7109375" bestFit="1" customWidth="1"/>
    <col min="3" max="5" width="19" bestFit="1" customWidth="1"/>
    <col min="6" max="6" width="16.85546875" bestFit="1" customWidth="1"/>
    <col min="7" max="7" width="12.42578125" bestFit="1" customWidth="1"/>
    <col min="8" max="8" width="18.5703125" bestFit="1" customWidth="1"/>
  </cols>
  <sheetData>
    <row r="1" spans="1:8">
      <c r="A1" s="8" t="s">
        <v>0</v>
      </c>
      <c r="B1" s="31" t="s">
        <v>1</v>
      </c>
      <c r="C1" s="8" t="s">
        <v>2</v>
      </c>
      <c r="D1" s="8" t="s">
        <v>3</v>
      </c>
      <c r="E1" s="8" t="s">
        <v>4</v>
      </c>
      <c r="F1" s="8" t="s">
        <v>5</v>
      </c>
      <c r="G1" s="8" t="s">
        <v>6</v>
      </c>
      <c r="H1" s="8"/>
    </row>
    <row r="2" spans="1:8" ht="30">
      <c r="A2" s="7" t="s">
        <v>7</v>
      </c>
      <c r="B2" s="31" t="s">
        <v>8</v>
      </c>
      <c r="C2" s="8" t="s">
        <v>2</v>
      </c>
      <c r="D2" s="8" t="s">
        <v>6</v>
      </c>
      <c r="E2" s="8"/>
      <c r="F2" s="8"/>
      <c r="G2" s="8"/>
      <c r="H2" s="8"/>
    </row>
    <row r="3" spans="1:8">
      <c r="A3" s="8" t="s">
        <v>9</v>
      </c>
      <c r="B3" s="31" t="s">
        <v>10</v>
      </c>
      <c r="C3" s="8" t="s">
        <v>4</v>
      </c>
      <c r="D3" s="8" t="s">
        <v>11</v>
      </c>
      <c r="E3" s="8" t="s">
        <v>2</v>
      </c>
      <c r="F3" s="8" t="s">
        <v>3</v>
      </c>
      <c r="G3" s="8" t="s">
        <v>5</v>
      </c>
      <c r="H3" s="8" t="s">
        <v>12</v>
      </c>
    </row>
    <row r="4" spans="1:8">
      <c r="A4" s="8" t="s">
        <v>13</v>
      </c>
      <c r="B4" s="31" t="s">
        <v>14</v>
      </c>
      <c r="C4" s="8" t="s">
        <v>6</v>
      </c>
      <c r="D4" s="8" t="s">
        <v>5</v>
      </c>
      <c r="E4" s="8" t="s">
        <v>4</v>
      </c>
      <c r="F4" s="8" t="s">
        <v>15</v>
      </c>
      <c r="G4" s="8"/>
      <c r="H4" s="8"/>
    </row>
    <row r="5" spans="1:8" ht="30">
      <c r="A5" s="7" t="s">
        <v>7</v>
      </c>
      <c r="B5" s="31" t="s">
        <v>16</v>
      </c>
      <c r="C5" s="8" t="s">
        <v>17</v>
      </c>
      <c r="D5" s="8" t="s">
        <v>4</v>
      </c>
      <c r="E5" s="8" t="s">
        <v>5</v>
      </c>
      <c r="F5" s="8"/>
      <c r="G5" s="8"/>
      <c r="H5" s="8"/>
    </row>
    <row r="6" spans="1:8">
      <c r="A6" s="8" t="s">
        <v>0</v>
      </c>
      <c r="B6" s="31" t="s">
        <v>18</v>
      </c>
      <c r="C6" s="8" t="s">
        <v>2</v>
      </c>
      <c r="D6" s="8" t="s">
        <v>6</v>
      </c>
      <c r="E6" s="8"/>
      <c r="F6" s="8"/>
      <c r="G6" s="8"/>
      <c r="H6" s="8"/>
    </row>
    <row r="7" spans="1:8">
      <c r="A7" s="8" t="s">
        <v>13</v>
      </c>
      <c r="B7" s="31" t="s">
        <v>19</v>
      </c>
      <c r="C7" s="8" t="s">
        <v>17</v>
      </c>
      <c r="D7" s="8" t="s">
        <v>15</v>
      </c>
      <c r="E7" s="8" t="s">
        <v>4</v>
      </c>
      <c r="F7" s="8"/>
      <c r="G7" s="8"/>
      <c r="H7" s="8"/>
    </row>
    <row r="8" spans="1:8">
      <c r="A8" s="8" t="s">
        <v>20</v>
      </c>
      <c r="B8" s="31" t="s">
        <v>21</v>
      </c>
      <c r="C8" s="8" t="s">
        <v>4</v>
      </c>
      <c r="D8" s="8" t="s">
        <v>2</v>
      </c>
      <c r="E8" s="8" t="s">
        <v>17</v>
      </c>
      <c r="F8" s="8" t="s">
        <v>22</v>
      </c>
      <c r="G8" s="8"/>
      <c r="H8" s="8"/>
    </row>
    <row r="9" spans="1:8">
      <c r="A9" s="8" t="s">
        <v>0</v>
      </c>
      <c r="B9" s="31" t="s">
        <v>23</v>
      </c>
      <c r="C9" s="8" t="s">
        <v>2</v>
      </c>
      <c r="D9" s="8" t="s">
        <v>3</v>
      </c>
      <c r="E9" s="8" t="s">
        <v>11</v>
      </c>
      <c r="F9" s="8" t="s">
        <v>22</v>
      </c>
      <c r="G9" s="8"/>
      <c r="H9" s="8"/>
    </row>
    <row r="10" spans="1:8">
      <c r="A10" s="8" t="s">
        <v>9</v>
      </c>
      <c r="B10" s="31" t="s">
        <v>24</v>
      </c>
      <c r="C10" s="8" t="s">
        <v>2</v>
      </c>
      <c r="D10" s="8" t="s">
        <v>3</v>
      </c>
      <c r="E10" s="8" t="s">
        <v>5</v>
      </c>
      <c r="F10" s="8" t="s">
        <v>4</v>
      </c>
      <c r="G10" s="8" t="s">
        <v>6</v>
      </c>
      <c r="H10" s="8"/>
    </row>
    <row r="11" spans="1:8" ht="30">
      <c r="A11" s="7" t="s">
        <v>7</v>
      </c>
      <c r="B11" s="79" t="s">
        <v>25</v>
      </c>
      <c r="C11" s="8" t="s">
        <v>6</v>
      </c>
      <c r="D11" s="8" t="s">
        <v>17</v>
      </c>
      <c r="E11" s="8"/>
      <c r="F11" s="8"/>
      <c r="G11" s="8"/>
      <c r="H11" s="8"/>
    </row>
    <row r="12" spans="1:8" ht="30">
      <c r="A12" s="7" t="s">
        <v>7</v>
      </c>
      <c r="B12" s="31" t="s">
        <v>26</v>
      </c>
      <c r="C12" s="8" t="s">
        <v>4</v>
      </c>
      <c r="D12" s="8" t="s">
        <v>5</v>
      </c>
      <c r="E12" s="8" t="s">
        <v>3</v>
      </c>
      <c r="F12" s="8" t="s">
        <v>17</v>
      </c>
      <c r="G12" s="8" t="s">
        <v>6</v>
      </c>
      <c r="H12" s="8"/>
    </row>
    <row r="13" spans="1:8" ht="30">
      <c r="A13" s="7" t="s">
        <v>7</v>
      </c>
      <c r="B13" s="31" t="s">
        <v>27</v>
      </c>
      <c r="C13" s="8" t="s">
        <v>4</v>
      </c>
      <c r="D13" s="8" t="s">
        <v>2</v>
      </c>
      <c r="E13" s="8" t="s">
        <v>3</v>
      </c>
      <c r="F13" s="8" t="s">
        <v>5</v>
      </c>
      <c r="G13" s="8" t="s">
        <v>22</v>
      </c>
      <c r="H13" s="8" t="s">
        <v>11</v>
      </c>
    </row>
    <row r="14" spans="1:8" ht="30">
      <c r="A14" s="7" t="s">
        <v>7</v>
      </c>
      <c r="B14" s="79" t="s">
        <v>28</v>
      </c>
      <c r="C14" s="8" t="s">
        <v>17</v>
      </c>
      <c r="D14" s="8" t="s">
        <v>4</v>
      </c>
      <c r="E14" s="8" t="s">
        <v>6</v>
      </c>
      <c r="F14" s="8"/>
      <c r="G14" s="8"/>
      <c r="H14" s="8"/>
    </row>
    <row r="15" spans="1:8">
      <c r="A15" s="30" t="s">
        <v>9</v>
      </c>
      <c r="B15" s="31" t="s">
        <v>29</v>
      </c>
      <c r="C15" s="8" t="s">
        <v>2</v>
      </c>
      <c r="D15" s="8"/>
      <c r="E15" s="8"/>
      <c r="F15" s="8"/>
      <c r="G15" s="8"/>
      <c r="H15" s="8"/>
    </row>
    <row r="16" spans="1:8" ht="30">
      <c r="A16" s="7" t="s">
        <v>7</v>
      </c>
      <c r="B16" s="79" t="s">
        <v>30</v>
      </c>
      <c r="C16" s="8" t="s">
        <v>6</v>
      </c>
      <c r="D16" s="8"/>
      <c r="E16" s="8"/>
      <c r="F16" s="8"/>
      <c r="G16" s="8"/>
      <c r="H16" s="8"/>
    </row>
    <row r="17" spans="1:8" ht="30">
      <c r="A17" s="7" t="s">
        <v>7</v>
      </c>
      <c r="B17" s="79" t="s">
        <v>31</v>
      </c>
      <c r="C17" s="8" t="s">
        <v>6</v>
      </c>
      <c r="D17" s="8"/>
      <c r="E17" s="8"/>
      <c r="F17" s="8"/>
      <c r="G17" s="8"/>
      <c r="H17" s="8"/>
    </row>
    <row r="18" spans="1:8" ht="30">
      <c r="A18" s="7" t="s">
        <v>7</v>
      </c>
      <c r="B18" s="79" t="s">
        <v>32</v>
      </c>
      <c r="C18" s="8" t="s">
        <v>6</v>
      </c>
      <c r="D18" s="8"/>
      <c r="E18" s="8"/>
      <c r="F18" s="8"/>
      <c r="G18" s="8"/>
      <c r="H18" s="8"/>
    </row>
    <row r="19" spans="1:8" ht="30">
      <c r="A19" s="7" t="s">
        <v>7</v>
      </c>
      <c r="B19" s="79" t="s">
        <v>33</v>
      </c>
      <c r="C19" s="8" t="s">
        <v>6</v>
      </c>
      <c r="D19" s="8"/>
      <c r="E19" s="8"/>
      <c r="F19" s="8"/>
      <c r="G19" s="8"/>
      <c r="H19" s="8"/>
    </row>
    <row r="20" spans="1:8" ht="30">
      <c r="A20" s="7" t="s">
        <v>7</v>
      </c>
      <c r="B20" s="79" t="s">
        <v>34</v>
      </c>
      <c r="C20" s="8" t="s">
        <v>6</v>
      </c>
      <c r="D20" s="8"/>
      <c r="E20" s="8"/>
      <c r="F20" s="8"/>
      <c r="G20" s="8"/>
      <c r="H20" s="8"/>
    </row>
    <row r="21" spans="1:8">
      <c r="A21" s="8" t="s">
        <v>20</v>
      </c>
      <c r="B21" s="31" t="s">
        <v>35</v>
      </c>
      <c r="C21" s="8" t="s">
        <v>2</v>
      </c>
      <c r="D21" s="8" t="s">
        <v>3</v>
      </c>
      <c r="E21" s="8" t="s">
        <v>22</v>
      </c>
      <c r="F21" s="8" t="s">
        <v>11</v>
      </c>
      <c r="G21" s="8"/>
      <c r="H21" s="8"/>
    </row>
    <row r="22" spans="1:8">
      <c r="A22" s="8" t="s">
        <v>20</v>
      </c>
      <c r="B22" s="31" t="s">
        <v>36</v>
      </c>
      <c r="C22" s="8" t="s">
        <v>4</v>
      </c>
      <c r="D22" s="8" t="s">
        <v>17</v>
      </c>
      <c r="E22" s="8" t="s">
        <v>5</v>
      </c>
      <c r="F22" s="8" t="s">
        <v>3</v>
      </c>
      <c r="G22" s="8" t="s">
        <v>11</v>
      </c>
      <c r="H22" s="8" t="s">
        <v>37</v>
      </c>
    </row>
    <row r="23" spans="1:8">
      <c r="A23" s="8" t="s">
        <v>20</v>
      </c>
      <c r="B23" s="31" t="s">
        <v>38</v>
      </c>
      <c r="C23" s="8" t="s">
        <v>2</v>
      </c>
      <c r="D23" s="8"/>
      <c r="E23" s="8"/>
      <c r="F23" s="8"/>
      <c r="G23" s="8"/>
      <c r="H23" s="8"/>
    </row>
    <row r="24" spans="1:8">
      <c r="A24" s="8" t="s">
        <v>20</v>
      </c>
      <c r="B24" s="31" t="s">
        <v>39</v>
      </c>
      <c r="C24" s="8" t="s">
        <v>2</v>
      </c>
      <c r="D24" s="8" t="s">
        <v>3</v>
      </c>
      <c r="E24" s="8" t="s">
        <v>22</v>
      </c>
      <c r="F24" s="8" t="s">
        <v>11</v>
      </c>
      <c r="G24" s="8"/>
      <c r="H24" s="8"/>
    </row>
    <row r="25" spans="1:8">
      <c r="A25" s="8" t="s">
        <v>20</v>
      </c>
      <c r="B25" s="31" t="s">
        <v>40</v>
      </c>
      <c r="C25" s="8" t="s">
        <v>4</v>
      </c>
      <c r="D25" s="8" t="s">
        <v>17</v>
      </c>
      <c r="E25" s="8" t="s">
        <v>15</v>
      </c>
      <c r="F25" s="8" t="s">
        <v>3</v>
      </c>
      <c r="G25" s="8" t="s">
        <v>5</v>
      </c>
      <c r="H25" s="8"/>
    </row>
  </sheetData>
  <conditionalFormatting sqref="C21:H25 D17:H20 C1:H16">
    <cfRule type="containsText" dxfId="93" priority="10" operator="containsText" text="Proficiency">
      <formula>NOT(ISERROR(SEARCH("Proficiency",C1)))</formula>
    </cfRule>
    <cfRule type="containsText" dxfId="92" priority="11" operator="containsText" text="Reduce Risk">
      <formula>NOT(ISERROR(SEARCH("Reduce Risk",C1)))</formula>
    </cfRule>
    <cfRule type="containsText" dxfId="91" priority="12" operator="containsText" text="Culture">
      <formula>NOT(ISERROR(SEARCH("Culture",C1)))</formula>
    </cfRule>
    <cfRule type="containsText" dxfId="90" priority="13" operator="containsText" text="Data Quality">
      <formula>NOT(ISERROR(SEARCH("Data Quality",C1)))</formula>
    </cfRule>
    <cfRule type="containsText" dxfId="89" priority="14" operator="containsText" text="Staff Experience">
      <formula>NOT(ISERROR(SEARCH("Staff Experience",C1)))</formula>
    </cfRule>
    <cfRule type="containsText" dxfId="88" priority="15" operator="containsText" text="Student Experience">
      <formula>NOT(ISERROR(SEARCH("Student Experience",C1)))</formula>
    </cfRule>
    <cfRule type="containsText" dxfId="87" priority="16" operator="containsText" text="Efficiencies">
      <formula>NOT(ISERROR(SEARCH("Efficiencies",C1)))</formula>
    </cfRule>
    <cfRule type="containsText" dxfId="86" priority="17" operator="containsText" text="Revenue Increase">
      <formula>NOT(ISERROR(SEARCH("Revenue Increase",C1)))</formula>
    </cfRule>
    <cfRule type="containsText" dxfId="85" priority="18" operator="containsText" text="Cost Reduction">
      <formula>NOT(ISERROR(SEARCH("Cost Reduction",C1)))</formula>
    </cfRule>
  </conditionalFormatting>
  <conditionalFormatting sqref="C17:C20">
    <cfRule type="containsText" dxfId="84" priority="1" operator="containsText" text="Proficiency">
      <formula>NOT(ISERROR(SEARCH("Proficiency",C17)))</formula>
    </cfRule>
    <cfRule type="containsText" dxfId="83" priority="2" operator="containsText" text="Reduce Risk">
      <formula>NOT(ISERROR(SEARCH("Reduce Risk",C17)))</formula>
    </cfRule>
    <cfRule type="containsText" dxfId="82" priority="3" operator="containsText" text="Culture">
      <formula>NOT(ISERROR(SEARCH("Culture",C17)))</formula>
    </cfRule>
    <cfRule type="containsText" dxfId="81" priority="4" operator="containsText" text="Data Quality">
      <formula>NOT(ISERROR(SEARCH("Data Quality",C17)))</formula>
    </cfRule>
    <cfRule type="containsText" dxfId="80" priority="5" operator="containsText" text="Staff Experience">
      <formula>NOT(ISERROR(SEARCH("Staff Experience",C17)))</formula>
    </cfRule>
    <cfRule type="containsText" dxfId="79" priority="6" operator="containsText" text="Student Experience">
      <formula>NOT(ISERROR(SEARCH("Student Experience",C17)))</formula>
    </cfRule>
    <cfRule type="containsText" dxfId="78" priority="7" operator="containsText" text="Efficiencies">
      <formula>NOT(ISERROR(SEARCH("Efficiencies",C17)))</formula>
    </cfRule>
    <cfRule type="containsText" dxfId="77" priority="8" operator="containsText" text="Revenue Increase">
      <formula>NOT(ISERROR(SEARCH("Revenue Increase",C17)))</formula>
    </cfRule>
    <cfRule type="containsText" dxfId="76" priority="9" operator="containsText" text="Cost Reduction">
      <formula>NOT(ISERROR(SEARCH("Cost Reduction",C17)))</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ECD05-7CBD-4064-9D24-C6A4A9B3046E}">
  <dimension ref="A1:U74"/>
  <sheetViews>
    <sheetView zoomScale="72" zoomScaleNormal="72" workbookViewId="0">
      <pane xSplit="2" topLeftCell="C1" activePane="topRight" state="frozen"/>
      <selection pane="topRight" activeCell="A20" sqref="A20"/>
      <selection activeCell="A10" sqref="A10"/>
    </sheetView>
  </sheetViews>
  <sheetFormatPr defaultColWidth="9.140625" defaultRowHeight="15"/>
  <cols>
    <col min="1" max="1" width="39.42578125" style="8" customWidth="1"/>
    <col min="2" max="2" width="48" style="31" bestFit="1" customWidth="1"/>
    <col min="3" max="3" width="19.140625" style="8" bestFit="1" customWidth="1"/>
    <col min="4" max="6" width="19" style="8" bestFit="1" customWidth="1"/>
    <col min="7" max="10" width="17.5703125" style="8" bestFit="1" customWidth="1"/>
    <col min="11" max="13" width="17.5703125" style="8" customWidth="1"/>
    <col min="14" max="14" width="14.5703125" style="8" bestFit="1" customWidth="1"/>
    <col min="15" max="15" width="14.5703125" style="48" customWidth="1"/>
    <col min="16" max="17" width="14.5703125" style="46" customWidth="1"/>
    <col min="18" max="18" width="14.5703125" style="48" customWidth="1"/>
    <col min="19" max="19" width="76.5703125" style="8" customWidth="1"/>
    <col min="20" max="20" width="9.140625" style="8"/>
    <col min="21" max="21" width="17.42578125" style="8" customWidth="1"/>
    <col min="22" max="16384" width="9.140625" style="8"/>
  </cols>
  <sheetData>
    <row r="1" spans="1:21">
      <c r="A1" s="6" t="s">
        <v>41</v>
      </c>
      <c r="B1" s="78" t="s">
        <v>42</v>
      </c>
      <c r="C1" s="6" t="s">
        <v>43</v>
      </c>
      <c r="D1" s="6" t="s">
        <v>44</v>
      </c>
      <c r="E1" s="6" t="s">
        <v>45</v>
      </c>
      <c r="F1" s="6" t="s">
        <v>46</v>
      </c>
      <c r="G1" s="6" t="s">
        <v>47</v>
      </c>
      <c r="H1" s="6" t="s">
        <v>48</v>
      </c>
      <c r="I1" s="6" t="s">
        <v>49</v>
      </c>
      <c r="J1" s="6" t="s">
        <v>50</v>
      </c>
      <c r="K1" s="6" t="s">
        <v>51</v>
      </c>
      <c r="L1" s="6" t="s">
        <v>52</v>
      </c>
      <c r="M1" s="6" t="s">
        <v>53</v>
      </c>
      <c r="N1" s="6" t="s">
        <v>54</v>
      </c>
      <c r="O1" s="47" t="s">
        <v>55</v>
      </c>
      <c r="P1" s="49" t="s">
        <v>56</v>
      </c>
      <c r="Q1" s="49" t="s">
        <v>57</v>
      </c>
      <c r="R1" s="49" t="s">
        <v>58</v>
      </c>
      <c r="S1" s="6"/>
      <c r="T1" s="6" t="s">
        <v>59</v>
      </c>
      <c r="U1" s="6" t="s">
        <v>60</v>
      </c>
    </row>
    <row r="2" spans="1:21">
      <c r="A2" s="8" t="s">
        <v>9</v>
      </c>
      <c r="B2" s="31" t="s">
        <v>61</v>
      </c>
      <c r="C2" s="8" t="s">
        <v>2</v>
      </c>
      <c r="D2" s="8" t="s">
        <v>62</v>
      </c>
      <c r="E2" s="8" t="s">
        <v>5</v>
      </c>
      <c r="F2" s="8" t="s">
        <v>4</v>
      </c>
      <c r="K2" s="6" t="s">
        <v>63</v>
      </c>
      <c r="L2" s="6" t="s">
        <v>64</v>
      </c>
      <c r="M2" s="6" t="s">
        <v>65</v>
      </c>
      <c r="N2" s="8" t="s">
        <v>66</v>
      </c>
      <c r="O2" s="48">
        <v>150000</v>
      </c>
      <c r="P2" s="46">
        <v>492156</v>
      </c>
      <c r="Q2" s="49">
        <v>259143.94799999997</v>
      </c>
      <c r="R2" s="47" t="s">
        <v>67</v>
      </c>
    </row>
    <row r="3" spans="1:21" ht="30">
      <c r="A3" s="7" t="s">
        <v>7</v>
      </c>
      <c r="B3" s="31" t="s">
        <v>68</v>
      </c>
      <c r="C3" s="8" t="s">
        <v>6</v>
      </c>
      <c r="D3" s="8" t="s">
        <v>4</v>
      </c>
      <c r="E3" s="8" t="s">
        <v>17</v>
      </c>
      <c r="F3" s="8" t="s">
        <v>5</v>
      </c>
      <c r="K3" s="6" t="s">
        <v>69</v>
      </c>
      <c r="L3" s="6" t="s">
        <v>70</v>
      </c>
      <c r="M3" s="6" t="s">
        <v>71</v>
      </c>
      <c r="N3" s="8" t="s">
        <v>54</v>
      </c>
      <c r="P3" s="46">
        <v>68796.000000000015</v>
      </c>
      <c r="Q3" s="47">
        <v>37761.066000000006</v>
      </c>
      <c r="R3" s="47" t="s">
        <v>67</v>
      </c>
      <c r="S3" s="8" t="s">
        <v>72</v>
      </c>
    </row>
    <row r="4" spans="1:21">
      <c r="A4" s="8" t="s">
        <v>0</v>
      </c>
      <c r="B4" s="31" t="s">
        <v>1</v>
      </c>
      <c r="C4" s="8" t="s">
        <v>2</v>
      </c>
      <c r="D4" s="8" t="s">
        <v>3</v>
      </c>
      <c r="E4" s="8" t="s">
        <v>4</v>
      </c>
      <c r="F4" s="8" t="s">
        <v>5</v>
      </c>
      <c r="G4" s="8" t="s">
        <v>6</v>
      </c>
      <c r="K4" s="6" t="s">
        <v>69</v>
      </c>
      <c r="L4" s="6" t="s">
        <v>64</v>
      </c>
      <c r="M4" s="6" t="s">
        <v>73</v>
      </c>
      <c r="N4" s="8" t="s">
        <v>66</v>
      </c>
      <c r="O4" s="48">
        <v>150000</v>
      </c>
      <c r="P4" s="46">
        <v>243432</v>
      </c>
      <c r="Q4" s="49"/>
      <c r="R4" s="47"/>
    </row>
    <row r="5" spans="1:21">
      <c r="A5" s="8" t="s">
        <v>9</v>
      </c>
      <c r="B5" s="31" t="s">
        <v>74</v>
      </c>
      <c r="C5" s="8" t="s">
        <v>2</v>
      </c>
      <c r="D5" s="8" t="s">
        <v>22</v>
      </c>
      <c r="K5" s="63" t="s">
        <v>69</v>
      </c>
      <c r="L5" s="63" t="s">
        <v>64</v>
      </c>
      <c r="M5" s="63" t="s">
        <v>75</v>
      </c>
      <c r="N5" s="64" t="s">
        <v>54</v>
      </c>
      <c r="O5" s="87"/>
      <c r="P5" s="65"/>
      <c r="Q5" s="66">
        <v>151044.26400000002</v>
      </c>
      <c r="R5" s="66" t="s">
        <v>76</v>
      </c>
      <c r="S5" s="8" t="s">
        <v>77</v>
      </c>
    </row>
    <row r="6" spans="1:21">
      <c r="A6" s="8" t="s">
        <v>9</v>
      </c>
      <c r="B6" s="31" t="s">
        <v>78</v>
      </c>
      <c r="C6" s="8" t="s">
        <v>2</v>
      </c>
      <c r="D6" s="8" t="s">
        <v>3</v>
      </c>
      <c r="E6" s="8" t="s">
        <v>5</v>
      </c>
      <c r="F6" s="8" t="s">
        <v>4</v>
      </c>
      <c r="G6" s="8" t="s">
        <v>6</v>
      </c>
      <c r="H6" s="8" t="s">
        <v>17</v>
      </c>
      <c r="K6" s="6" t="s">
        <v>69</v>
      </c>
      <c r="L6" s="6" t="s">
        <v>64</v>
      </c>
      <c r="M6" s="6" t="s">
        <v>71</v>
      </c>
      <c r="N6" s="8" t="s">
        <v>54</v>
      </c>
      <c r="O6" s="48">
        <v>30000</v>
      </c>
      <c r="P6" s="46">
        <v>68796.000000000015</v>
      </c>
      <c r="Q6" s="47">
        <v>37761.066000000006</v>
      </c>
      <c r="R6" s="47" t="s">
        <v>67</v>
      </c>
      <c r="S6" s="8" t="s">
        <v>79</v>
      </c>
    </row>
    <row r="7" spans="1:21" ht="30">
      <c r="A7" s="7" t="s">
        <v>7</v>
      </c>
      <c r="B7" s="31" t="s">
        <v>8</v>
      </c>
      <c r="C7" s="8" t="s">
        <v>2</v>
      </c>
      <c r="D7" s="8" t="s">
        <v>6</v>
      </c>
      <c r="K7" s="6" t="s">
        <v>69</v>
      </c>
      <c r="L7" s="6" t="s">
        <v>64</v>
      </c>
      <c r="M7" s="6" t="s">
        <v>71</v>
      </c>
      <c r="N7" s="8" t="s">
        <v>66</v>
      </c>
      <c r="O7" s="48">
        <v>0</v>
      </c>
      <c r="P7" s="46">
        <v>68796.000000000015</v>
      </c>
      <c r="Q7" s="49">
        <v>37761.066000000006</v>
      </c>
      <c r="R7" s="47" t="s">
        <v>67</v>
      </c>
    </row>
    <row r="8" spans="1:21">
      <c r="A8" s="8" t="s">
        <v>9</v>
      </c>
      <c r="B8" s="31" t="s">
        <v>10</v>
      </c>
      <c r="C8" s="8" t="s">
        <v>4</v>
      </c>
      <c r="D8" s="8" t="s">
        <v>80</v>
      </c>
      <c r="E8" s="8" t="s">
        <v>2</v>
      </c>
      <c r="F8" s="8" t="s">
        <v>3</v>
      </c>
      <c r="G8" s="8" t="s">
        <v>5</v>
      </c>
      <c r="H8" s="8" t="s">
        <v>12</v>
      </c>
      <c r="K8" s="6" t="s">
        <v>69</v>
      </c>
      <c r="L8" s="6" t="s">
        <v>64</v>
      </c>
      <c r="M8" s="6" t="s">
        <v>81</v>
      </c>
      <c r="N8" s="8" t="s">
        <v>66</v>
      </c>
      <c r="O8" s="48">
        <v>0</v>
      </c>
      <c r="P8" s="46">
        <v>150821.99999999997</v>
      </c>
      <c r="Q8" s="49">
        <v>72930.375</v>
      </c>
      <c r="R8" s="47" t="s">
        <v>67</v>
      </c>
    </row>
    <row r="9" spans="1:21">
      <c r="A9" s="8" t="s">
        <v>9</v>
      </c>
      <c r="B9" s="31" t="s">
        <v>82</v>
      </c>
      <c r="C9" s="8" t="s">
        <v>2</v>
      </c>
      <c r="D9" s="8" t="s">
        <v>3</v>
      </c>
      <c r="K9" s="63" t="s">
        <v>69</v>
      </c>
      <c r="L9" s="63" t="s">
        <v>64</v>
      </c>
      <c r="M9" s="63" t="s">
        <v>71</v>
      </c>
      <c r="N9" s="64" t="s">
        <v>54</v>
      </c>
      <c r="O9" s="87"/>
      <c r="P9" s="65"/>
      <c r="Q9" s="66">
        <v>37761.066000000006</v>
      </c>
      <c r="R9" s="66" t="s">
        <v>76</v>
      </c>
      <c r="S9" s="8" t="s">
        <v>77</v>
      </c>
    </row>
    <row r="10" spans="1:21">
      <c r="A10" s="8" t="s">
        <v>9</v>
      </c>
      <c r="B10" s="31" t="s">
        <v>83</v>
      </c>
      <c r="C10" s="8" t="s">
        <v>2</v>
      </c>
      <c r="D10" s="8" t="s">
        <v>3</v>
      </c>
      <c r="E10" s="8" t="s">
        <v>4</v>
      </c>
      <c r="F10" s="8" t="s">
        <v>22</v>
      </c>
      <c r="G10" s="8" t="s">
        <v>5</v>
      </c>
      <c r="H10" s="8" t="s">
        <v>17</v>
      </c>
      <c r="K10" s="6" t="s">
        <v>69</v>
      </c>
      <c r="L10" s="6" t="s">
        <v>64</v>
      </c>
      <c r="M10" s="6" t="s">
        <v>71</v>
      </c>
      <c r="N10" s="8" t="s">
        <v>54</v>
      </c>
      <c r="P10" s="46">
        <v>68796.000000000015</v>
      </c>
      <c r="Q10" s="47">
        <v>37761.066000000006</v>
      </c>
      <c r="R10" s="47" t="s">
        <v>76</v>
      </c>
      <c r="S10" s="30" t="s">
        <v>84</v>
      </c>
    </row>
    <row r="11" spans="1:21">
      <c r="A11" s="8" t="s">
        <v>0</v>
      </c>
      <c r="B11" s="31" t="s">
        <v>85</v>
      </c>
      <c r="C11" s="8" t="s">
        <v>4</v>
      </c>
      <c r="D11" s="8" t="s">
        <v>17</v>
      </c>
      <c r="E11" s="8" t="s">
        <v>3</v>
      </c>
      <c r="F11" s="8" t="s">
        <v>2</v>
      </c>
      <c r="G11" s="8" t="s">
        <v>5</v>
      </c>
      <c r="H11" s="8" t="s">
        <v>80</v>
      </c>
      <c r="I11" s="8" t="s">
        <v>6</v>
      </c>
      <c r="J11" s="8" t="s">
        <v>22</v>
      </c>
      <c r="K11" s="6" t="s">
        <v>63</v>
      </c>
      <c r="L11" s="6" t="s">
        <v>64</v>
      </c>
      <c r="M11" s="6" t="s">
        <v>65</v>
      </c>
      <c r="N11" s="8" t="s">
        <v>66</v>
      </c>
      <c r="O11" s="48">
        <v>150000</v>
      </c>
      <c r="P11" s="46">
        <v>492156</v>
      </c>
      <c r="Q11" s="49">
        <v>259143.94799999997</v>
      </c>
      <c r="R11" s="47" t="s">
        <v>67</v>
      </c>
    </row>
    <row r="12" spans="1:21">
      <c r="A12" s="8" t="s">
        <v>13</v>
      </c>
      <c r="B12" s="31" t="s">
        <v>14</v>
      </c>
      <c r="C12" s="8" t="s">
        <v>6</v>
      </c>
      <c r="D12" s="8" t="s">
        <v>5</v>
      </c>
      <c r="E12" s="8" t="s">
        <v>4</v>
      </c>
      <c r="F12" s="91" t="s">
        <v>86</v>
      </c>
      <c r="K12" s="6" t="s">
        <v>69</v>
      </c>
      <c r="L12" s="6" t="s">
        <v>64</v>
      </c>
      <c r="M12" s="6" t="s">
        <v>65</v>
      </c>
      <c r="N12" s="8" t="s">
        <v>66</v>
      </c>
      <c r="O12" s="48">
        <v>30000</v>
      </c>
      <c r="P12" s="46">
        <v>492156</v>
      </c>
      <c r="Q12" s="49">
        <v>259143.94799999997</v>
      </c>
      <c r="R12" s="47" t="s">
        <v>67</v>
      </c>
    </row>
    <row r="13" spans="1:21" ht="30">
      <c r="A13" s="7" t="s">
        <v>7</v>
      </c>
      <c r="B13" s="31" t="s">
        <v>16</v>
      </c>
      <c r="C13" s="8" t="s">
        <v>17</v>
      </c>
      <c r="D13" s="8" t="s">
        <v>4</v>
      </c>
      <c r="E13" s="8" t="s">
        <v>5</v>
      </c>
      <c r="K13" s="6" t="s">
        <v>69</v>
      </c>
      <c r="L13" s="6" t="s">
        <v>64</v>
      </c>
      <c r="M13" s="6" t="s">
        <v>53</v>
      </c>
      <c r="N13" s="8" t="s">
        <v>66</v>
      </c>
      <c r="P13" s="50"/>
      <c r="Q13" s="89"/>
      <c r="R13" s="51" t="s">
        <v>76</v>
      </c>
      <c r="S13" s="30" t="s">
        <v>87</v>
      </c>
    </row>
    <row r="14" spans="1:21">
      <c r="A14" s="8" t="s">
        <v>0</v>
      </c>
      <c r="B14" s="31" t="s">
        <v>18</v>
      </c>
      <c r="C14" s="8" t="s">
        <v>2</v>
      </c>
      <c r="D14" s="8" t="s">
        <v>6</v>
      </c>
      <c r="K14" s="6" t="s">
        <v>69</v>
      </c>
      <c r="L14" s="6" t="s">
        <v>70</v>
      </c>
      <c r="M14" s="6" t="s">
        <v>75</v>
      </c>
      <c r="N14" s="8" t="s">
        <v>66</v>
      </c>
      <c r="O14" s="48">
        <v>50000</v>
      </c>
      <c r="P14" s="46">
        <v>243432</v>
      </c>
      <c r="Q14" s="49">
        <v>151044.26400000002</v>
      </c>
      <c r="R14" s="47" t="s">
        <v>67</v>
      </c>
    </row>
    <row r="15" spans="1:21">
      <c r="A15" s="8" t="s">
        <v>13</v>
      </c>
      <c r="B15" s="31" t="s">
        <v>19</v>
      </c>
      <c r="C15" s="8" t="s">
        <v>17</v>
      </c>
      <c r="D15" s="91" t="s">
        <v>86</v>
      </c>
      <c r="E15" s="8" t="s">
        <v>4</v>
      </c>
      <c r="K15" s="63" t="s">
        <v>69</v>
      </c>
      <c r="L15" s="63" t="s">
        <v>64</v>
      </c>
      <c r="M15" s="63" t="s">
        <v>71</v>
      </c>
      <c r="N15" s="64" t="s">
        <v>66</v>
      </c>
      <c r="O15" s="87"/>
      <c r="P15" s="65"/>
      <c r="Q15" s="90">
        <v>37761.066000000006</v>
      </c>
      <c r="R15" s="66" t="s">
        <v>76</v>
      </c>
      <c r="S15" s="8" t="s">
        <v>88</v>
      </c>
    </row>
    <row r="16" spans="1:21">
      <c r="A16" s="8" t="s">
        <v>0</v>
      </c>
      <c r="B16" s="31" t="s">
        <v>89</v>
      </c>
      <c r="C16" s="8" t="s">
        <v>4</v>
      </c>
      <c r="D16" s="8" t="s">
        <v>17</v>
      </c>
      <c r="E16" s="8" t="s">
        <v>2</v>
      </c>
      <c r="F16" s="8" t="s">
        <v>3</v>
      </c>
      <c r="G16" s="8" t="s">
        <v>80</v>
      </c>
      <c r="H16" s="8" t="s">
        <v>22</v>
      </c>
      <c r="I16" s="8" t="s">
        <v>6</v>
      </c>
      <c r="K16" s="6" t="s">
        <v>90</v>
      </c>
      <c r="L16" s="6" t="s">
        <v>91</v>
      </c>
      <c r="M16" s="6" t="s">
        <v>75</v>
      </c>
      <c r="N16" s="8" t="s">
        <v>66</v>
      </c>
      <c r="O16" s="48">
        <v>15000</v>
      </c>
      <c r="P16" s="46">
        <v>243432</v>
      </c>
      <c r="Q16" s="49">
        <v>151044.26400000002</v>
      </c>
      <c r="R16" s="47" t="s">
        <v>67</v>
      </c>
    </row>
    <row r="17" spans="1:19">
      <c r="A17" s="8" t="s">
        <v>9</v>
      </c>
      <c r="B17" s="31" t="s">
        <v>92</v>
      </c>
      <c r="C17" s="8" t="s">
        <v>2</v>
      </c>
      <c r="D17" s="8" t="s">
        <v>6</v>
      </c>
      <c r="K17" s="63" t="s">
        <v>69</v>
      </c>
      <c r="L17" s="63" t="s">
        <v>64</v>
      </c>
      <c r="M17" s="63" t="s">
        <v>65</v>
      </c>
      <c r="N17" s="64" t="s">
        <v>54</v>
      </c>
      <c r="O17" s="87"/>
      <c r="P17" s="65"/>
      <c r="Q17" s="66">
        <v>259143.94799999997</v>
      </c>
      <c r="R17" s="66" t="s">
        <v>76</v>
      </c>
      <c r="S17" s="8" t="s">
        <v>77</v>
      </c>
    </row>
    <row r="18" spans="1:19">
      <c r="A18" s="8" t="s">
        <v>9</v>
      </c>
      <c r="B18" s="31" t="s">
        <v>93</v>
      </c>
      <c r="C18" s="8" t="s">
        <v>2</v>
      </c>
      <c r="D18" s="8" t="s">
        <v>22</v>
      </c>
      <c r="E18" s="8" t="s">
        <v>6</v>
      </c>
      <c r="F18" s="8" t="s">
        <v>80</v>
      </c>
      <c r="K18" s="52" t="s">
        <v>51</v>
      </c>
      <c r="L18" s="52" t="s">
        <v>52</v>
      </c>
      <c r="M18" s="52" t="s">
        <v>53</v>
      </c>
      <c r="Q18" s="75"/>
      <c r="R18" s="75" t="s">
        <v>76</v>
      </c>
      <c r="S18" s="8" t="s">
        <v>94</v>
      </c>
    </row>
    <row r="19" spans="1:19">
      <c r="A19" s="8" t="s">
        <v>20</v>
      </c>
      <c r="B19" s="31" t="s">
        <v>95</v>
      </c>
      <c r="C19" s="8" t="s">
        <v>2</v>
      </c>
      <c r="D19" s="8" t="s">
        <v>3</v>
      </c>
      <c r="E19" s="8" t="s">
        <v>22</v>
      </c>
      <c r="K19" s="6" t="s">
        <v>69</v>
      </c>
      <c r="L19" s="6" t="s">
        <v>64</v>
      </c>
      <c r="M19" s="6" t="s">
        <v>53</v>
      </c>
      <c r="N19" s="30" t="s">
        <v>54</v>
      </c>
      <c r="O19" s="88"/>
      <c r="Q19" s="51"/>
      <c r="R19" s="51" t="s">
        <v>67</v>
      </c>
      <c r="S19" s="8" t="s">
        <v>96</v>
      </c>
    </row>
    <row r="20" spans="1:19">
      <c r="A20" s="8" t="s">
        <v>20</v>
      </c>
      <c r="B20" s="31" t="s">
        <v>97</v>
      </c>
      <c r="C20" s="8" t="s">
        <v>4</v>
      </c>
      <c r="D20" s="8" t="s">
        <v>17</v>
      </c>
      <c r="E20" s="8" t="s">
        <v>6</v>
      </c>
      <c r="K20" s="6" t="s">
        <v>69</v>
      </c>
      <c r="L20" s="6" t="s">
        <v>64</v>
      </c>
      <c r="M20" s="6" t="s">
        <v>71</v>
      </c>
      <c r="N20" s="8" t="s">
        <v>54</v>
      </c>
      <c r="P20" s="46">
        <v>68796.000000000015</v>
      </c>
      <c r="Q20" s="47">
        <v>37761.066000000006</v>
      </c>
      <c r="R20" s="47" t="s">
        <v>67</v>
      </c>
      <c r="S20" s="8" t="s">
        <v>98</v>
      </c>
    </row>
    <row r="21" spans="1:19">
      <c r="A21" s="8" t="s">
        <v>13</v>
      </c>
      <c r="B21" s="31" t="s">
        <v>99</v>
      </c>
      <c r="C21" s="8" t="s">
        <v>5</v>
      </c>
      <c r="D21" s="8" t="s">
        <v>2</v>
      </c>
      <c r="E21" s="8" t="s">
        <v>22</v>
      </c>
      <c r="F21" s="8" t="s">
        <v>80</v>
      </c>
      <c r="K21" s="6" t="s">
        <v>63</v>
      </c>
      <c r="L21" s="6" t="s">
        <v>70</v>
      </c>
      <c r="M21" s="6" t="s">
        <v>75</v>
      </c>
      <c r="N21" s="8" t="s">
        <v>66</v>
      </c>
      <c r="O21" s="48">
        <v>50000</v>
      </c>
      <c r="P21" s="46">
        <v>243432</v>
      </c>
      <c r="Q21" s="49">
        <v>151044.26400000002</v>
      </c>
      <c r="R21" s="47" t="s">
        <v>67</v>
      </c>
    </row>
    <row r="22" spans="1:19">
      <c r="A22" s="8" t="s">
        <v>20</v>
      </c>
      <c r="B22" s="31" t="s">
        <v>21</v>
      </c>
      <c r="C22" s="8" t="s">
        <v>4</v>
      </c>
      <c r="D22" s="8" t="s">
        <v>2</v>
      </c>
      <c r="E22" s="8" t="s">
        <v>17</v>
      </c>
      <c r="F22" s="8" t="s">
        <v>22</v>
      </c>
      <c r="K22" s="6" t="s">
        <v>69</v>
      </c>
      <c r="L22" s="6" t="s">
        <v>64</v>
      </c>
      <c r="M22" s="6" t="s">
        <v>65</v>
      </c>
      <c r="N22" s="8" t="s">
        <v>66</v>
      </c>
      <c r="O22" s="48">
        <v>300000</v>
      </c>
      <c r="P22" s="46">
        <v>492156</v>
      </c>
      <c r="Q22" s="49">
        <v>259143.94799999997</v>
      </c>
      <c r="R22" s="47" t="s">
        <v>67</v>
      </c>
    </row>
    <row r="23" spans="1:19">
      <c r="A23" s="8" t="s">
        <v>13</v>
      </c>
      <c r="B23" s="31" t="s">
        <v>100</v>
      </c>
      <c r="C23" s="8" t="s">
        <v>5</v>
      </c>
      <c r="D23" s="8" t="s">
        <v>6</v>
      </c>
      <c r="E23" s="8" t="s">
        <v>4</v>
      </c>
      <c r="F23" s="8" t="s">
        <v>17</v>
      </c>
      <c r="G23" s="8" t="s">
        <v>101</v>
      </c>
      <c r="K23" s="6" t="s">
        <v>63</v>
      </c>
      <c r="L23" s="6" t="s">
        <v>64</v>
      </c>
      <c r="M23" s="6" t="s">
        <v>65</v>
      </c>
      <c r="N23" s="8" t="s">
        <v>66</v>
      </c>
      <c r="Q23" s="49">
        <v>259143.94799999997</v>
      </c>
      <c r="R23" s="47" t="s">
        <v>76</v>
      </c>
      <c r="S23" s="30" t="s">
        <v>102</v>
      </c>
    </row>
    <row r="24" spans="1:19">
      <c r="A24" s="8" t="s">
        <v>103</v>
      </c>
      <c r="B24" s="31" t="s">
        <v>104</v>
      </c>
      <c r="C24" s="8" t="s">
        <v>4</v>
      </c>
      <c r="D24" s="8" t="s">
        <v>17</v>
      </c>
      <c r="E24" s="8" t="s">
        <v>22</v>
      </c>
      <c r="F24" s="8" t="s">
        <v>80</v>
      </c>
      <c r="G24" s="8" t="s">
        <v>101</v>
      </c>
      <c r="H24" s="8" t="s">
        <v>37</v>
      </c>
      <c r="I24" s="8" t="s">
        <v>6</v>
      </c>
      <c r="J24" s="8" t="s">
        <v>5</v>
      </c>
      <c r="K24" s="6" t="s">
        <v>69</v>
      </c>
      <c r="L24" s="6" t="s">
        <v>64</v>
      </c>
      <c r="M24" s="6" t="s">
        <v>65</v>
      </c>
      <c r="N24" s="8" t="s">
        <v>54</v>
      </c>
      <c r="P24" s="46">
        <v>492156</v>
      </c>
      <c r="Q24" s="47">
        <v>259143.94799999997</v>
      </c>
      <c r="R24" s="47" t="s">
        <v>76</v>
      </c>
      <c r="S24" s="30" t="s">
        <v>105</v>
      </c>
    </row>
    <row r="25" spans="1:19">
      <c r="A25" s="8" t="s">
        <v>9</v>
      </c>
      <c r="B25" s="31" t="s">
        <v>106</v>
      </c>
      <c r="C25" s="8" t="s">
        <v>2</v>
      </c>
      <c r="K25" s="6" t="s">
        <v>90</v>
      </c>
      <c r="L25" s="6" t="s">
        <v>91</v>
      </c>
      <c r="M25" s="6" t="s">
        <v>75</v>
      </c>
      <c r="N25" s="8" t="s">
        <v>66</v>
      </c>
      <c r="Q25" s="49">
        <v>151044.26400000002</v>
      </c>
      <c r="R25" s="47" t="s">
        <v>76</v>
      </c>
      <c r="S25" s="30" t="s">
        <v>107</v>
      </c>
    </row>
    <row r="26" spans="1:19">
      <c r="A26" s="8" t="s">
        <v>0</v>
      </c>
      <c r="B26" s="31" t="s">
        <v>23</v>
      </c>
      <c r="C26" s="8" t="s">
        <v>2</v>
      </c>
      <c r="D26" s="8" t="s">
        <v>3</v>
      </c>
      <c r="E26" s="8" t="s">
        <v>80</v>
      </c>
      <c r="F26" s="8" t="s">
        <v>22</v>
      </c>
      <c r="K26" s="6" t="s">
        <v>69</v>
      </c>
      <c r="L26" s="6" t="s">
        <v>64</v>
      </c>
      <c r="M26" s="6" t="s">
        <v>75</v>
      </c>
      <c r="N26" s="8" t="s">
        <v>66</v>
      </c>
      <c r="O26" s="48">
        <v>100000</v>
      </c>
      <c r="P26" s="46">
        <v>243432</v>
      </c>
      <c r="Q26" s="49">
        <v>151044.26400000002</v>
      </c>
      <c r="R26" s="47" t="s">
        <v>67</v>
      </c>
    </row>
    <row r="27" spans="1:19">
      <c r="A27" s="8" t="s">
        <v>0</v>
      </c>
      <c r="B27" s="31" t="s">
        <v>108</v>
      </c>
      <c r="C27" s="8" t="s">
        <v>4</v>
      </c>
      <c r="D27" s="8" t="s">
        <v>17</v>
      </c>
      <c r="E27" s="8" t="s">
        <v>2</v>
      </c>
      <c r="F27" s="8" t="s">
        <v>3</v>
      </c>
      <c r="G27" s="8" t="s">
        <v>5</v>
      </c>
      <c r="H27" s="8" t="s">
        <v>12</v>
      </c>
      <c r="K27" s="6" t="s">
        <v>90</v>
      </c>
      <c r="L27" s="6" t="s">
        <v>70</v>
      </c>
      <c r="M27" s="6" t="s">
        <v>75</v>
      </c>
      <c r="N27" s="8" t="s">
        <v>66</v>
      </c>
      <c r="O27" s="48">
        <v>150000</v>
      </c>
      <c r="P27" s="46">
        <v>243432</v>
      </c>
      <c r="Q27" s="49">
        <v>151044.26400000002</v>
      </c>
      <c r="R27" s="47" t="s">
        <v>67</v>
      </c>
    </row>
    <row r="28" spans="1:19">
      <c r="A28" s="8" t="s">
        <v>0</v>
      </c>
      <c r="B28" s="79" t="s">
        <v>109</v>
      </c>
      <c r="C28" s="8" t="s">
        <v>5</v>
      </c>
      <c r="D28" s="8" t="s">
        <v>6</v>
      </c>
      <c r="E28" s="8" t="s">
        <v>4</v>
      </c>
      <c r="F28" s="8" t="s">
        <v>3</v>
      </c>
      <c r="K28" s="6" t="s">
        <v>69</v>
      </c>
      <c r="L28" s="6" t="s">
        <v>70</v>
      </c>
      <c r="M28" s="6" t="s">
        <v>53</v>
      </c>
      <c r="N28" s="30"/>
      <c r="O28" s="88"/>
      <c r="P28" s="50"/>
      <c r="Q28" s="51"/>
      <c r="R28" s="51" t="s">
        <v>76</v>
      </c>
      <c r="S28" s="8" t="s">
        <v>110</v>
      </c>
    </row>
    <row r="29" spans="1:19">
      <c r="A29" s="8" t="s">
        <v>9</v>
      </c>
      <c r="B29" s="31" t="s">
        <v>24</v>
      </c>
      <c r="C29" s="8" t="s">
        <v>2</v>
      </c>
      <c r="D29" s="8" t="s">
        <v>3</v>
      </c>
      <c r="E29" s="8" t="s">
        <v>5</v>
      </c>
      <c r="F29" s="8" t="s">
        <v>4</v>
      </c>
      <c r="G29" s="8" t="s">
        <v>6</v>
      </c>
      <c r="K29" s="6" t="s">
        <v>69</v>
      </c>
      <c r="L29" s="6" t="s">
        <v>64</v>
      </c>
      <c r="M29" s="6" t="s">
        <v>81</v>
      </c>
      <c r="N29" s="8" t="s">
        <v>66</v>
      </c>
      <c r="O29" s="48">
        <v>30000</v>
      </c>
      <c r="P29" s="46">
        <v>150821.99999999997</v>
      </c>
      <c r="Q29" s="49">
        <v>72930.375</v>
      </c>
      <c r="R29" s="47" t="s">
        <v>67</v>
      </c>
    </row>
    <row r="30" spans="1:19">
      <c r="A30" s="8" t="s">
        <v>103</v>
      </c>
      <c r="B30" s="31" t="s">
        <v>111</v>
      </c>
      <c r="C30" s="8" t="s">
        <v>2</v>
      </c>
      <c r="D30" s="8" t="s">
        <v>5</v>
      </c>
      <c r="E30" s="8" t="s">
        <v>6</v>
      </c>
      <c r="K30" s="6" t="s">
        <v>51</v>
      </c>
      <c r="L30" s="6" t="s">
        <v>52</v>
      </c>
      <c r="M30" s="6" t="s">
        <v>71</v>
      </c>
      <c r="N30" s="8" t="s">
        <v>54</v>
      </c>
      <c r="Q30" s="47">
        <v>76225</v>
      </c>
      <c r="R30" s="47" t="s">
        <v>76</v>
      </c>
      <c r="S30" s="30" t="s">
        <v>112</v>
      </c>
    </row>
    <row r="31" spans="1:19">
      <c r="A31" s="8" t="s">
        <v>103</v>
      </c>
      <c r="B31" s="31" t="s">
        <v>113</v>
      </c>
      <c r="C31" s="8" t="s">
        <v>6</v>
      </c>
      <c r="K31" s="6" t="s">
        <v>51</v>
      </c>
      <c r="L31" s="6" t="s">
        <v>52</v>
      </c>
      <c r="M31" s="6" t="s">
        <v>71</v>
      </c>
      <c r="N31" s="8" t="s">
        <v>54</v>
      </c>
      <c r="Q31" s="47">
        <v>76225</v>
      </c>
      <c r="R31" s="47" t="s">
        <v>76</v>
      </c>
      <c r="S31" s="30" t="s">
        <v>112</v>
      </c>
    </row>
    <row r="32" spans="1:19">
      <c r="A32" s="8" t="s">
        <v>0</v>
      </c>
      <c r="B32" s="31" t="s">
        <v>114</v>
      </c>
      <c r="C32" s="8" t="s">
        <v>4</v>
      </c>
      <c r="D32" s="8" t="s">
        <v>2</v>
      </c>
      <c r="E32" s="8" t="s">
        <v>3</v>
      </c>
      <c r="F32" s="8" t="s">
        <v>5</v>
      </c>
      <c r="G32" s="8" t="s">
        <v>6</v>
      </c>
      <c r="K32" s="6" t="s">
        <v>90</v>
      </c>
      <c r="L32" s="6" t="s">
        <v>91</v>
      </c>
      <c r="M32" s="6" t="s">
        <v>81</v>
      </c>
      <c r="N32" s="8" t="s">
        <v>66</v>
      </c>
      <c r="O32" s="48">
        <v>0</v>
      </c>
      <c r="P32" s="46">
        <v>150821.99999999997</v>
      </c>
      <c r="Q32" s="49">
        <v>72930.375</v>
      </c>
      <c r="R32" s="47" t="s">
        <v>67</v>
      </c>
    </row>
    <row r="33" spans="1:19">
      <c r="A33" s="8" t="s">
        <v>103</v>
      </c>
      <c r="B33" s="31" t="s">
        <v>115</v>
      </c>
      <c r="C33" s="8" t="s">
        <v>4</v>
      </c>
      <c r="D33" s="8" t="s">
        <v>17</v>
      </c>
      <c r="E33" s="8" t="s">
        <v>22</v>
      </c>
      <c r="K33" s="6" t="s">
        <v>69</v>
      </c>
      <c r="L33" s="6" t="s">
        <v>64</v>
      </c>
      <c r="M33" s="6" t="s">
        <v>71</v>
      </c>
      <c r="N33" s="8" t="s">
        <v>54</v>
      </c>
      <c r="P33" s="46">
        <v>68796.000000000015</v>
      </c>
      <c r="Q33" s="47">
        <v>37761.066000000006</v>
      </c>
      <c r="R33" s="47" t="s">
        <v>76</v>
      </c>
      <c r="S33" s="30" t="s">
        <v>112</v>
      </c>
    </row>
    <row r="34" spans="1:19">
      <c r="A34" s="8" t="s">
        <v>103</v>
      </c>
      <c r="B34" s="31" t="s">
        <v>116</v>
      </c>
      <c r="C34" s="8" t="s">
        <v>4</v>
      </c>
      <c r="D34" s="8" t="s">
        <v>22</v>
      </c>
      <c r="E34" s="8" t="s">
        <v>80</v>
      </c>
      <c r="K34" s="63" t="s">
        <v>69</v>
      </c>
      <c r="L34" s="63" t="s">
        <v>64</v>
      </c>
      <c r="M34" s="63" t="s">
        <v>71</v>
      </c>
      <c r="N34" s="64" t="s">
        <v>54</v>
      </c>
      <c r="O34" s="87"/>
      <c r="P34" s="65"/>
      <c r="Q34" s="66">
        <v>37761.066000000006</v>
      </c>
      <c r="R34" s="66"/>
      <c r="S34" s="30" t="s">
        <v>88</v>
      </c>
    </row>
    <row r="35" spans="1:19" ht="30">
      <c r="A35" s="7" t="s">
        <v>7</v>
      </c>
      <c r="B35" s="79" t="s">
        <v>25</v>
      </c>
      <c r="C35" s="8" t="s">
        <v>6</v>
      </c>
      <c r="D35" s="8" t="s">
        <v>17</v>
      </c>
      <c r="K35" s="6" t="s">
        <v>69</v>
      </c>
      <c r="L35" s="6" t="s">
        <v>64</v>
      </c>
      <c r="M35" s="6" t="s">
        <v>75</v>
      </c>
      <c r="N35" s="8" t="s">
        <v>66</v>
      </c>
      <c r="O35" s="48">
        <v>30000</v>
      </c>
      <c r="P35" s="46">
        <v>243432</v>
      </c>
      <c r="Q35" s="49">
        <v>151044.26400000002</v>
      </c>
      <c r="R35" s="47" t="s">
        <v>67</v>
      </c>
    </row>
    <row r="36" spans="1:19">
      <c r="A36" s="8" t="s">
        <v>0</v>
      </c>
      <c r="B36" s="31" t="s">
        <v>117</v>
      </c>
      <c r="C36" s="8" t="s">
        <v>2</v>
      </c>
      <c r="D36" s="8" t="s">
        <v>3</v>
      </c>
      <c r="E36" s="8" t="s">
        <v>4</v>
      </c>
      <c r="F36" s="8" t="s">
        <v>17</v>
      </c>
      <c r="G36" s="8" t="s">
        <v>5</v>
      </c>
      <c r="H36" s="8" t="s">
        <v>80</v>
      </c>
      <c r="I36" s="8" t="s">
        <v>6</v>
      </c>
      <c r="K36" s="6" t="s">
        <v>69</v>
      </c>
      <c r="L36" s="6" t="s">
        <v>64</v>
      </c>
      <c r="M36" s="6" t="s">
        <v>65</v>
      </c>
      <c r="N36" s="8" t="s">
        <v>54</v>
      </c>
      <c r="P36" s="46">
        <v>492156</v>
      </c>
      <c r="Q36" s="47">
        <v>259143.94799999997</v>
      </c>
      <c r="R36" s="47" t="s">
        <v>67</v>
      </c>
      <c r="S36" s="8" t="s">
        <v>118</v>
      </c>
    </row>
    <row r="37" spans="1:19" ht="30">
      <c r="A37" s="7" t="s">
        <v>7</v>
      </c>
      <c r="B37" s="31" t="s">
        <v>26</v>
      </c>
      <c r="C37" s="8" t="s">
        <v>4</v>
      </c>
      <c r="D37" s="8" t="s">
        <v>5</v>
      </c>
      <c r="E37" s="8" t="s">
        <v>3</v>
      </c>
      <c r="F37" s="8" t="s">
        <v>17</v>
      </c>
      <c r="G37" s="8" t="s">
        <v>6</v>
      </c>
      <c r="K37" s="6" t="s">
        <v>69</v>
      </c>
      <c r="L37" s="6" t="s">
        <v>64</v>
      </c>
      <c r="M37" s="6" t="s">
        <v>65</v>
      </c>
      <c r="N37" s="8" t="s">
        <v>66</v>
      </c>
      <c r="O37" s="48">
        <v>50000</v>
      </c>
      <c r="P37" s="46">
        <v>492156</v>
      </c>
      <c r="Q37" s="49">
        <v>259143.94799999997</v>
      </c>
      <c r="R37" s="47" t="s">
        <v>67</v>
      </c>
    </row>
    <row r="38" spans="1:19" ht="30">
      <c r="A38" s="7" t="s">
        <v>7</v>
      </c>
      <c r="B38" s="31" t="s">
        <v>27</v>
      </c>
      <c r="C38" s="8" t="s">
        <v>4</v>
      </c>
      <c r="D38" s="8" t="s">
        <v>2</v>
      </c>
      <c r="E38" s="8" t="s">
        <v>3</v>
      </c>
      <c r="F38" s="8" t="s">
        <v>5</v>
      </c>
      <c r="G38" s="8" t="s">
        <v>22</v>
      </c>
      <c r="H38" s="8" t="s">
        <v>80</v>
      </c>
      <c r="K38" s="6" t="s">
        <v>69</v>
      </c>
      <c r="L38" s="6" t="s">
        <v>64</v>
      </c>
      <c r="M38" s="6" t="s">
        <v>71</v>
      </c>
      <c r="N38" s="8" t="s">
        <v>66</v>
      </c>
      <c r="O38" s="48">
        <v>20000</v>
      </c>
      <c r="P38" s="46">
        <v>68796.000000000015</v>
      </c>
      <c r="Q38" s="49">
        <v>37761.066000000006</v>
      </c>
      <c r="R38" s="47" t="s">
        <v>67</v>
      </c>
    </row>
    <row r="39" spans="1:19" ht="30">
      <c r="A39" s="7" t="s">
        <v>7</v>
      </c>
      <c r="B39" s="79" t="s">
        <v>28</v>
      </c>
      <c r="C39" s="8" t="s">
        <v>17</v>
      </c>
      <c r="D39" s="8" t="s">
        <v>4</v>
      </c>
      <c r="E39" s="8" t="s">
        <v>6</v>
      </c>
      <c r="K39" s="6" t="s">
        <v>69</v>
      </c>
      <c r="L39" s="6" t="s">
        <v>64</v>
      </c>
      <c r="M39" s="6" t="s">
        <v>119</v>
      </c>
      <c r="N39" s="8" t="s">
        <v>66</v>
      </c>
      <c r="O39" s="48">
        <v>100000</v>
      </c>
      <c r="P39" s="46">
        <v>492156</v>
      </c>
      <c r="Q39" s="49">
        <v>259143.94799999997</v>
      </c>
      <c r="R39" s="47" t="s">
        <v>67</v>
      </c>
    </row>
    <row r="40" spans="1:19" ht="45">
      <c r="A40" s="7" t="s">
        <v>7</v>
      </c>
      <c r="B40" s="79" t="s">
        <v>120</v>
      </c>
      <c r="C40" s="8" t="s">
        <v>17</v>
      </c>
      <c r="D40" s="8" t="s">
        <v>4</v>
      </c>
      <c r="E40" s="8" t="s">
        <v>6</v>
      </c>
      <c r="K40" s="6" t="s">
        <v>63</v>
      </c>
      <c r="L40" s="6" t="s">
        <v>91</v>
      </c>
      <c r="M40" s="6" t="s">
        <v>73</v>
      </c>
      <c r="N40" s="8" t="s">
        <v>66</v>
      </c>
      <c r="O40" s="48">
        <v>30000</v>
      </c>
      <c r="P40" s="46">
        <v>243432</v>
      </c>
      <c r="Q40" s="49">
        <v>151044.26400000002</v>
      </c>
      <c r="R40" s="47" t="s">
        <v>67</v>
      </c>
    </row>
    <row r="41" spans="1:19">
      <c r="A41" s="30" t="s">
        <v>9</v>
      </c>
      <c r="B41" s="31" t="s">
        <v>29</v>
      </c>
      <c r="C41" s="8" t="s">
        <v>2</v>
      </c>
      <c r="K41" s="6" t="s">
        <v>69</v>
      </c>
      <c r="L41" s="6" t="s">
        <v>64</v>
      </c>
      <c r="M41" s="6" t="s">
        <v>75</v>
      </c>
      <c r="N41" s="8" t="s">
        <v>66</v>
      </c>
      <c r="P41" s="46">
        <v>243432</v>
      </c>
      <c r="Q41" s="49">
        <v>151044.26400000002</v>
      </c>
      <c r="R41" s="47"/>
      <c r="S41" s="30" t="s">
        <v>121</v>
      </c>
    </row>
    <row r="42" spans="1:19">
      <c r="A42" s="8" t="s">
        <v>0</v>
      </c>
      <c r="B42" s="31" t="s">
        <v>122</v>
      </c>
      <c r="C42" s="8" t="s">
        <v>2</v>
      </c>
      <c r="D42" s="8" t="s">
        <v>4</v>
      </c>
      <c r="E42" s="8" t="s">
        <v>17</v>
      </c>
      <c r="F42" s="8" t="s">
        <v>22</v>
      </c>
      <c r="G42" s="8" t="s">
        <v>101</v>
      </c>
      <c r="K42" s="63" t="s">
        <v>69</v>
      </c>
      <c r="L42" s="63" t="s">
        <v>64</v>
      </c>
      <c r="M42" s="63" t="s">
        <v>75</v>
      </c>
      <c r="N42" s="64" t="s">
        <v>54</v>
      </c>
      <c r="O42" s="87"/>
      <c r="P42" s="65"/>
      <c r="Q42" s="66">
        <v>151044.26400000002</v>
      </c>
      <c r="R42" s="66" t="s">
        <v>76</v>
      </c>
      <c r="S42" s="8" t="s">
        <v>77</v>
      </c>
    </row>
    <row r="43" spans="1:19">
      <c r="A43" s="8" t="s">
        <v>0</v>
      </c>
      <c r="B43" s="31" t="s">
        <v>123</v>
      </c>
      <c r="C43" s="8" t="s">
        <v>2</v>
      </c>
      <c r="D43" s="8" t="s">
        <v>22</v>
      </c>
      <c r="E43" s="8" t="s">
        <v>80</v>
      </c>
      <c r="F43" s="8" t="s">
        <v>3</v>
      </c>
      <c r="K43" s="63" t="s">
        <v>69</v>
      </c>
      <c r="L43" s="63" t="s">
        <v>64</v>
      </c>
      <c r="M43" s="63" t="s">
        <v>75</v>
      </c>
      <c r="N43" s="64" t="s">
        <v>54</v>
      </c>
      <c r="O43" s="87"/>
      <c r="P43" s="65"/>
      <c r="Q43" s="66">
        <v>151044.26400000002</v>
      </c>
      <c r="R43" s="66" t="s">
        <v>76</v>
      </c>
      <c r="S43" s="8" t="s">
        <v>77</v>
      </c>
    </row>
    <row r="44" spans="1:19" ht="30">
      <c r="A44" s="7" t="s">
        <v>7</v>
      </c>
      <c r="B44" s="79" t="s">
        <v>30</v>
      </c>
      <c r="C44" s="8" t="s">
        <v>6</v>
      </c>
      <c r="K44" s="6" t="s">
        <v>69</v>
      </c>
      <c r="L44" s="6" t="s">
        <v>64</v>
      </c>
      <c r="M44" s="6" t="s">
        <v>124</v>
      </c>
      <c r="N44" s="8" t="s">
        <v>66</v>
      </c>
      <c r="O44" s="48">
        <v>10000</v>
      </c>
      <c r="P44" s="46">
        <v>68796.000000000015</v>
      </c>
      <c r="Q44" s="49">
        <v>37761.066000000006</v>
      </c>
      <c r="R44" s="47" t="s">
        <v>67</v>
      </c>
    </row>
    <row r="45" spans="1:19" ht="30">
      <c r="A45" s="7" t="s">
        <v>7</v>
      </c>
      <c r="B45" s="79" t="s">
        <v>125</v>
      </c>
      <c r="C45" s="8" t="s">
        <v>6</v>
      </c>
      <c r="K45" s="6" t="s">
        <v>63</v>
      </c>
      <c r="L45" s="6" t="s">
        <v>64</v>
      </c>
      <c r="M45" s="6" t="s">
        <v>124</v>
      </c>
      <c r="N45" s="8" t="s">
        <v>66</v>
      </c>
      <c r="O45" s="48">
        <v>10000</v>
      </c>
      <c r="P45" s="46">
        <v>68796.000000000015</v>
      </c>
      <c r="Q45" s="49">
        <v>37761.066000000006</v>
      </c>
      <c r="R45" s="47" t="s">
        <v>67</v>
      </c>
    </row>
    <row r="46" spans="1:19" ht="30">
      <c r="A46" s="7" t="s">
        <v>7</v>
      </c>
      <c r="B46" s="79" t="s">
        <v>126</v>
      </c>
      <c r="C46" s="8" t="s">
        <v>6</v>
      </c>
      <c r="K46" s="6" t="s">
        <v>90</v>
      </c>
      <c r="L46" s="6" t="s">
        <v>64</v>
      </c>
      <c r="M46" s="6" t="s">
        <v>124</v>
      </c>
      <c r="N46" s="8" t="s">
        <v>66</v>
      </c>
      <c r="O46" s="48">
        <v>10000</v>
      </c>
      <c r="P46" s="46">
        <v>68796.000000000015</v>
      </c>
      <c r="Q46" s="49">
        <v>37761.066000000006</v>
      </c>
      <c r="R46" s="47" t="s">
        <v>67</v>
      </c>
    </row>
    <row r="47" spans="1:19" ht="30">
      <c r="A47" s="7" t="s">
        <v>7</v>
      </c>
      <c r="B47" s="79" t="s">
        <v>31</v>
      </c>
      <c r="C47" s="8" t="s">
        <v>6</v>
      </c>
      <c r="K47" s="6" t="s">
        <v>69</v>
      </c>
      <c r="L47" s="6" t="s">
        <v>64</v>
      </c>
      <c r="M47" s="6" t="s">
        <v>124</v>
      </c>
      <c r="N47" s="8" t="s">
        <v>66</v>
      </c>
      <c r="O47" s="48">
        <v>10000</v>
      </c>
      <c r="P47" s="46">
        <v>68796.000000000015</v>
      </c>
      <c r="Q47" s="49">
        <v>37761.066000000006</v>
      </c>
      <c r="R47" s="47" t="s">
        <v>67</v>
      </c>
    </row>
    <row r="48" spans="1:19" ht="30">
      <c r="A48" s="7" t="s">
        <v>7</v>
      </c>
      <c r="B48" s="79" t="s">
        <v>127</v>
      </c>
      <c r="C48" s="8" t="s">
        <v>6</v>
      </c>
      <c r="K48" s="6" t="s">
        <v>63</v>
      </c>
      <c r="L48" s="6" t="s">
        <v>64</v>
      </c>
      <c r="M48" s="6" t="s">
        <v>124</v>
      </c>
      <c r="N48" s="8" t="s">
        <v>66</v>
      </c>
      <c r="O48" s="48">
        <v>10000</v>
      </c>
      <c r="P48" s="46">
        <v>68796.000000000015</v>
      </c>
      <c r="Q48" s="49">
        <v>37761.066000000006</v>
      </c>
      <c r="R48" s="47" t="s">
        <v>67</v>
      </c>
    </row>
    <row r="49" spans="1:19" ht="30">
      <c r="A49" s="7" t="s">
        <v>7</v>
      </c>
      <c r="B49" s="79" t="s">
        <v>128</v>
      </c>
      <c r="C49" s="8" t="s">
        <v>6</v>
      </c>
      <c r="K49" s="6" t="s">
        <v>90</v>
      </c>
      <c r="L49" s="6" t="s">
        <v>64</v>
      </c>
      <c r="M49" s="6" t="s">
        <v>124</v>
      </c>
      <c r="N49" s="8" t="s">
        <v>66</v>
      </c>
      <c r="O49" s="48">
        <v>10000</v>
      </c>
      <c r="P49" s="46">
        <v>68796.000000000015</v>
      </c>
      <c r="Q49" s="49">
        <v>37761.066000000006</v>
      </c>
      <c r="R49" s="47" t="s">
        <v>67</v>
      </c>
    </row>
    <row r="50" spans="1:19" ht="30">
      <c r="A50" s="7" t="s">
        <v>7</v>
      </c>
      <c r="B50" s="79" t="s">
        <v>32</v>
      </c>
      <c r="C50" s="8" t="s">
        <v>6</v>
      </c>
      <c r="K50" s="6" t="s">
        <v>69</v>
      </c>
      <c r="L50" s="6" t="s">
        <v>64</v>
      </c>
      <c r="M50" s="6" t="s">
        <v>124</v>
      </c>
      <c r="N50" s="8" t="s">
        <v>66</v>
      </c>
      <c r="O50" s="48">
        <v>10000</v>
      </c>
      <c r="P50" s="46">
        <v>68796.000000000015</v>
      </c>
      <c r="Q50" s="49">
        <v>37761.066000000006</v>
      </c>
      <c r="R50" s="47" t="s">
        <v>67</v>
      </c>
      <c r="S50" s="8" t="s">
        <v>129</v>
      </c>
    </row>
    <row r="51" spans="1:19" ht="30">
      <c r="A51" s="7" t="s">
        <v>7</v>
      </c>
      <c r="B51" s="79" t="s">
        <v>33</v>
      </c>
      <c r="C51" s="8" t="s">
        <v>6</v>
      </c>
      <c r="K51" s="6" t="s">
        <v>69</v>
      </c>
      <c r="L51" s="6" t="s">
        <v>64</v>
      </c>
      <c r="M51" s="6" t="s">
        <v>124</v>
      </c>
      <c r="N51" s="8" t="s">
        <v>66</v>
      </c>
      <c r="O51" s="48">
        <v>10000</v>
      </c>
      <c r="P51" s="46">
        <v>68796.000000000015</v>
      </c>
      <c r="Q51" s="49">
        <v>37761.066000000006</v>
      </c>
      <c r="R51" s="47" t="s">
        <v>67</v>
      </c>
      <c r="S51" s="8" t="s">
        <v>129</v>
      </c>
    </row>
    <row r="52" spans="1:19" ht="30">
      <c r="A52" s="7" t="s">
        <v>7</v>
      </c>
      <c r="B52" s="79" t="s">
        <v>34</v>
      </c>
      <c r="C52" s="8" t="s">
        <v>6</v>
      </c>
      <c r="K52" s="6" t="s">
        <v>69</v>
      </c>
      <c r="L52" s="6" t="s">
        <v>64</v>
      </c>
      <c r="M52" s="6" t="s">
        <v>124</v>
      </c>
      <c r="N52" s="8" t="s">
        <v>66</v>
      </c>
      <c r="O52" s="48">
        <v>0</v>
      </c>
      <c r="P52" s="46">
        <v>68796.000000000015</v>
      </c>
      <c r="Q52" s="49">
        <v>37761.066000000006</v>
      </c>
      <c r="R52" s="47" t="s">
        <v>67</v>
      </c>
      <c r="S52" s="8" t="s">
        <v>129</v>
      </c>
    </row>
    <row r="53" spans="1:19" ht="30">
      <c r="A53" s="7" t="s">
        <v>7</v>
      </c>
      <c r="B53" s="79" t="s">
        <v>130</v>
      </c>
      <c r="C53" s="8" t="s">
        <v>6</v>
      </c>
      <c r="K53" s="6" t="s">
        <v>63</v>
      </c>
      <c r="L53" s="6" t="s">
        <v>64</v>
      </c>
      <c r="M53" s="6" t="s">
        <v>124</v>
      </c>
      <c r="N53" s="8" t="s">
        <v>66</v>
      </c>
      <c r="O53" s="48">
        <v>10000</v>
      </c>
      <c r="P53" s="46">
        <v>68796.000000000015</v>
      </c>
      <c r="Q53" s="49">
        <v>37761.066000000006</v>
      </c>
      <c r="R53" s="47" t="s">
        <v>67</v>
      </c>
      <c r="S53" s="8" t="s">
        <v>129</v>
      </c>
    </row>
    <row r="54" spans="1:19" ht="30">
      <c r="A54" s="7" t="s">
        <v>7</v>
      </c>
      <c r="B54" s="79" t="s">
        <v>131</v>
      </c>
      <c r="C54" s="8" t="s">
        <v>6</v>
      </c>
      <c r="K54" s="6" t="s">
        <v>63</v>
      </c>
      <c r="L54" s="6" t="s">
        <v>64</v>
      </c>
      <c r="M54" s="6" t="s">
        <v>124</v>
      </c>
      <c r="N54" s="8" t="s">
        <v>66</v>
      </c>
      <c r="O54" s="48">
        <v>10000</v>
      </c>
      <c r="P54" s="46">
        <v>68796.000000000015</v>
      </c>
      <c r="Q54" s="49">
        <v>37761.066000000006</v>
      </c>
      <c r="R54" s="47" t="s">
        <v>67</v>
      </c>
      <c r="S54" s="8" t="s">
        <v>129</v>
      </c>
    </row>
    <row r="55" spans="1:19" ht="30">
      <c r="A55" s="7" t="s">
        <v>7</v>
      </c>
      <c r="B55" s="79" t="s">
        <v>132</v>
      </c>
      <c r="C55" s="8" t="s">
        <v>6</v>
      </c>
      <c r="K55" s="6" t="s">
        <v>63</v>
      </c>
      <c r="L55" s="6" t="s">
        <v>64</v>
      </c>
      <c r="M55" s="6" t="s">
        <v>124</v>
      </c>
      <c r="N55" s="8" t="s">
        <v>66</v>
      </c>
      <c r="O55" s="48">
        <v>0</v>
      </c>
      <c r="P55" s="46">
        <v>68796.000000000015</v>
      </c>
      <c r="Q55" s="49">
        <v>37761.066000000006</v>
      </c>
      <c r="R55" s="47" t="s">
        <v>67</v>
      </c>
      <c r="S55" s="8" t="s">
        <v>129</v>
      </c>
    </row>
    <row r="56" spans="1:19" ht="30">
      <c r="A56" s="7" t="s">
        <v>7</v>
      </c>
      <c r="B56" s="79" t="s">
        <v>133</v>
      </c>
      <c r="C56" s="8" t="s">
        <v>6</v>
      </c>
      <c r="K56" s="6" t="s">
        <v>90</v>
      </c>
      <c r="L56" s="6" t="s">
        <v>64</v>
      </c>
      <c r="M56" s="6" t="s">
        <v>124</v>
      </c>
      <c r="N56" s="8" t="s">
        <v>66</v>
      </c>
      <c r="O56" s="48">
        <v>10000</v>
      </c>
      <c r="P56" s="46">
        <v>68796.000000000015</v>
      </c>
      <c r="Q56" s="49">
        <v>37761.066000000006</v>
      </c>
      <c r="R56" s="47" t="s">
        <v>67</v>
      </c>
      <c r="S56" s="8" t="s">
        <v>129</v>
      </c>
    </row>
    <row r="57" spans="1:19" ht="30">
      <c r="A57" s="7" t="s">
        <v>7</v>
      </c>
      <c r="B57" s="79" t="s">
        <v>134</v>
      </c>
      <c r="C57" s="8" t="s">
        <v>6</v>
      </c>
      <c r="K57" s="6" t="s">
        <v>90</v>
      </c>
      <c r="L57" s="6" t="s">
        <v>64</v>
      </c>
      <c r="M57" s="6" t="s">
        <v>124</v>
      </c>
      <c r="N57" s="8" t="s">
        <v>66</v>
      </c>
      <c r="O57" s="48">
        <v>10000</v>
      </c>
      <c r="P57" s="46">
        <v>68796.000000000015</v>
      </c>
      <c r="Q57" s="49">
        <v>37761.066000000006</v>
      </c>
      <c r="R57" s="47" t="s">
        <v>67</v>
      </c>
      <c r="S57" s="8" t="s">
        <v>129</v>
      </c>
    </row>
    <row r="58" spans="1:19" ht="30">
      <c r="A58" s="7" t="s">
        <v>7</v>
      </c>
      <c r="B58" s="79" t="s">
        <v>135</v>
      </c>
      <c r="C58" s="8" t="s">
        <v>6</v>
      </c>
      <c r="K58" s="6" t="s">
        <v>90</v>
      </c>
      <c r="L58" s="6" t="s">
        <v>64</v>
      </c>
      <c r="M58" s="6" t="s">
        <v>124</v>
      </c>
      <c r="N58" s="8" t="s">
        <v>66</v>
      </c>
      <c r="O58" s="48">
        <v>0</v>
      </c>
      <c r="P58" s="46">
        <v>68796.000000000015</v>
      </c>
      <c r="Q58" s="49">
        <v>37761.066000000006</v>
      </c>
      <c r="R58" s="47" t="s">
        <v>67</v>
      </c>
      <c r="S58" s="8" t="s">
        <v>129</v>
      </c>
    </row>
    <row r="59" spans="1:19">
      <c r="A59" s="8" t="s">
        <v>20</v>
      </c>
      <c r="B59" s="31" t="s">
        <v>35</v>
      </c>
      <c r="C59" s="8" t="s">
        <v>2</v>
      </c>
      <c r="D59" s="8" t="s">
        <v>3</v>
      </c>
      <c r="E59" s="8" t="s">
        <v>22</v>
      </c>
      <c r="F59" s="8" t="s">
        <v>80</v>
      </c>
      <c r="K59" s="6" t="s">
        <v>69</v>
      </c>
      <c r="L59" s="6" t="s">
        <v>64</v>
      </c>
      <c r="M59" s="6" t="s">
        <v>65</v>
      </c>
      <c r="N59" s="8" t="s">
        <v>66</v>
      </c>
      <c r="O59" s="48">
        <v>0</v>
      </c>
      <c r="P59" s="46">
        <v>492156</v>
      </c>
      <c r="Q59" s="49">
        <v>259143.94799999997</v>
      </c>
      <c r="R59" s="47" t="s">
        <v>67</v>
      </c>
    </row>
    <row r="60" spans="1:19">
      <c r="A60" s="8" t="s">
        <v>20</v>
      </c>
      <c r="B60" s="31" t="s">
        <v>36</v>
      </c>
      <c r="C60" s="8" t="s">
        <v>4</v>
      </c>
      <c r="D60" s="8" t="s">
        <v>17</v>
      </c>
      <c r="E60" s="8" t="s">
        <v>5</v>
      </c>
      <c r="F60" s="8" t="s">
        <v>3</v>
      </c>
      <c r="G60" s="8" t="s">
        <v>80</v>
      </c>
      <c r="H60" s="8" t="s">
        <v>37</v>
      </c>
      <c r="K60" s="6" t="s">
        <v>69</v>
      </c>
      <c r="L60" s="6" t="s">
        <v>64</v>
      </c>
      <c r="M60" s="6" t="s">
        <v>65</v>
      </c>
      <c r="N60" s="8" t="s">
        <v>66</v>
      </c>
      <c r="O60" s="48">
        <v>300000</v>
      </c>
      <c r="P60" s="46">
        <v>492156</v>
      </c>
      <c r="Q60" s="49">
        <v>259143.94799999997</v>
      </c>
      <c r="R60" s="47" t="s">
        <v>67</v>
      </c>
    </row>
    <row r="61" spans="1:19">
      <c r="A61" s="8" t="s">
        <v>20</v>
      </c>
      <c r="B61" s="31" t="s">
        <v>38</v>
      </c>
      <c r="C61" s="8" t="s">
        <v>2</v>
      </c>
      <c r="K61" s="6" t="s">
        <v>69</v>
      </c>
      <c r="L61" s="6" t="s">
        <v>64</v>
      </c>
      <c r="M61" s="6" t="s">
        <v>81</v>
      </c>
      <c r="N61" s="8" t="s">
        <v>66</v>
      </c>
      <c r="O61" s="48">
        <v>200000</v>
      </c>
      <c r="P61" s="46">
        <v>243432</v>
      </c>
      <c r="Q61" s="49">
        <v>72930.375</v>
      </c>
      <c r="R61" s="47" t="s">
        <v>67</v>
      </c>
    </row>
    <row r="62" spans="1:19">
      <c r="A62" s="8" t="s">
        <v>20</v>
      </c>
      <c r="B62" s="31" t="s">
        <v>39</v>
      </c>
      <c r="C62" s="8" t="s">
        <v>2</v>
      </c>
      <c r="D62" s="8" t="s">
        <v>3</v>
      </c>
      <c r="E62" s="8" t="s">
        <v>22</v>
      </c>
      <c r="F62" s="8" t="s">
        <v>80</v>
      </c>
      <c r="K62" s="6" t="s">
        <v>69</v>
      </c>
      <c r="L62" s="6" t="s">
        <v>64</v>
      </c>
      <c r="M62" s="6" t="s">
        <v>75</v>
      </c>
      <c r="N62" s="8" t="s">
        <v>66</v>
      </c>
      <c r="O62" s="48">
        <v>75000</v>
      </c>
      <c r="P62" s="46">
        <v>243432</v>
      </c>
      <c r="Q62" s="49">
        <v>151044.26400000002</v>
      </c>
      <c r="R62" s="47" t="s">
        <v>67</v>
      </c>
    </row>
    <row r="63" spans="1:19">
      <c r="A63" s="8" t="s">
        <v>20</v>
      </c>
      <c r="B63" s="31" t="s">
        <v>40</v>
      </c>
      <c r="C63" s="8" t="s">
        <v>4</v>
      </c>
      <c r="D63" s="8" t="s">
        <v>17</v>
      </c>
      <c r="E63" s="91" t="s">
        <v>86</v>
      </c>
      <c r="F63" s="8" t="s">
        <v>3</v>
      </c>
      <c r="G63" s="8" t="s">
        <v>5</v>
      </c>
      <c r="K63" s="6" t="s">
        <v>69</v>
      </c>
      <c r="L63" s="6" t="s">
        <v>64</v>
      </c>
      <c r="M63" s="6" t="s">
        <v>81</v>
      </c>
      <c r="N63" s="8" t="s">
        <v>66</v>
      </c>
      <c r="O63" s="48">
        <v>50000</v>
      </c>
      <c r="P63" s="46">
        <v>150821.99999999997</v>
      </c>
      <c r="Q63" s="49">
        <v>72930.375</v>
      </c>
      <c r="R63" s="47" t="s">
        <v>67</v>
      </c>
    </row>
    <row r="64" spans="1:19">
      <c r="A64" s="8" t="s">
        <v>0</v>
      </c>
      <c r="B64" s="31" t="s">
        <v>136</v>
      </c>
      <c r="C64" s="8" t="s">
        <v>4</v>
      </c>
      <c r="D64" s="8" t="s">
        <v>17</v>
      </c>
      <c r="E64" s="8" t="s">
        <v>2</v>
      </c>
      <c r="F64" s="8" t="s">
        <v>3</v>
      </c>
      <c r="G64" s="8" t="s">
        <v>6</v>
      </c>
      <c r="H64" s="8" t="s">
        <v>22</v>
      </c>
      <c r="I64" s="8" t="s">
        <v>80</v>
      </c>
      <c r="K64" s="6" t="s">
        <v>69</v>
      </c>
      <c r="L64" s="6" t="s">
        <v>64</v>
      </c>
      <c r="M64" s="6" t="s">
        <v>53</v>
      </c>
      <c r="N64" s="30" t="s">
        <v>54</v>
      </c>
      <c r="O64" s="88"/>
      <c r="P64" s="50"/>
      <c r="Q64" s="51"/>
      <c r="R64" s="51" t="s">
        <v>67</v>
      </c>
      <c r="S64" s="8" t="s">
        <v>137</v>
      </c>
    </row>
    <row r="65" spans="1:20">
      <c r="A65" s="8" t="s">
        <v>0</v>
      </c>
      <c r="B65" s="31" t="s">
        <v>138</v>
      </c>
      <c r="C65" s="8" t="s">
        <v>4</v>
      </c>
      <c r="D65" s="8" t="s">
        <v>17</v>
      </c>
      <c r="E65" s="8" t="s">
        <v>2</v>
      </c>
      <c r="F65" s="91" t="s">
        <v>86</v>
      </c>
      <c r="G65" s="8" t="s">
        <v>22</v>
      </c>
      <c r="K65" s="63" t="s">
        <v>69</v>
      </c>
      <c r="L65" s="63" t="s">
        <v>64</v>
      </c>
      <c r="M65" s="63" t="s">
        <v>75</v>
      </c>
      <c r="N65" s="64" t="s">
        <v>54</v>
      </c>
      <c r="O65" s="87"/>
      <c r="P65" s="65"/>
      <c r="Q65" s="66">
        <v>151044.26400000002</v>
      </c>
      <c r="R65" s="66" t="s">
        <v>76</v>
      </c>
      <c r="S65" s="8" t="s">
        <v>77</v>
      </c>
    </row>
    <row r="66" spans="1:20">
      <c r="K66" s="52"/>
      <c r="L66" s="52"/>
      <c r="Q66" s="48"/>
    </row>
    <row r="67" spans="1:20">
      <c r="K67" s="52"/>
      <c r="L67" s="52"/>
    </row>
    <row r="68" spans="1:20">
      <c r="A68" s="67"/>
      <c r="B68" s="80"/>
      <c r="C68" s="67"/>
      <c r="D68" s="67"/>
      <c r="E68" s="67"/>
      <c r="F68" s="67"/>
      <c r="G68" s="67"/>
      <c r="H68" s="67"/>
      <c r="I68" s="67"/>
      <c r="J68" s="67"/>
      <c r="K68" s="70"/>
      <c r="L68" s="70"/>
      <c r="M68" s="67"/>
      <c r="N68" s="67"/>
      <c r="O68" s="74"/>
      <c r="P68" s="71"/>
      <c r="Q68" s="71"/>
      <c r="R68" s="74"/>
      <c r="S68" s="67"/>
    </row>
    <row r="69" spans="1:20">
      <c r="A69" s="67"/>
      <c r="B69" s="80"/>
      <c r="C69" s="67"/>
      <c r="D69" s="67"/>
      <c r="E69" s="67"/>
      <c r="F69" s="67"/>
      <c r="G69" s="67"/>
      <c r="H69" s="67"/>
      <c r="I69" s="67"/>
      <c r="J69" s="67"/>
      <c r="K69" s="70"/>
      <c r="L69" s="67"/>
      <c r="M69" s="67"/>
      <c r="N69" s="67"/>
      <c r="O69" s="74"/>
      <c r="P69" s="71"/>
      <c r="Q69" s="71"/>
      <c r="R69" s="74"/>
      <c r="S69" s="67"/>
    </row>
    <row r="70" spans="1:20" ht="15.75" thickBot="1">
      <c r="A70" s="67"/>
      <c r="B70" s="80"/>
      <c r="C70" s="67"/>
      <c r="D70" s="67"/>
      <c r="E70" s="67"/>
      <c r="F70" s="67"/>
      <c r="G70" s="67"/>
      <c r="H70" s="67"/>
      <c r="I70" s="67"/>
      <c r="J70" s="67"/>
      <c r="K70" s="67"/>
      <c r="L70" s="67"/>
      <c r="M70" s="67"/>
      <c r="N70" s="67"/>
      <c r="O70" s="74"/>
      <c r="P70" s="71"/>
      <c r="Q70" s="71"/>
      <c r="R70" s="74"/>
      <c r="S70" s="67"/>
    </row>
    <row r="71" spans="1:20">
      <c r="A71" s="68"/>
      <c r="B71" s="81"/>
      <c r="C71" s="69"/>
      <c r="D71" s="69"/>
      <c r="E71" s="69"/>
      <c r="F71" s="69"/>
      <c r="G71" s="69"/>
      <c r="H71" s="69"/>
      <c r="I71" s="69"/>
      <c r="J71" s="69"/>
      <c r="K71" s="69"/>
      <c r="L71" s="69"/>
      <c r="M71" s="69"/>
      <c r="N71" s="69"/>
      <c r="O71" s="76"/>
      <c r="P71" s="72"/>
      <c r="Q71" s="72"/>
      <c r="R71" s="84"/>
      <c r="S71" s="77"/>
      <c r="T71" s="53"/>
    </row>
    <row r="72" spans="1:20">
      <c r="A72" s="57"/>
      <c r="R72" s="85"/>
      <c r="S72" s="58"/>
      <c r="T72" s="53"/>
    </row>
    <row r="73" spans="1:20" ht="15.75" thickBot="1">
      <c r="A73" s="59"/>
      <c r="B73" s="82"/>
      <c r="C73" s="60"/>
      <c r="D73" s="60"/>
      <c r="E73" s="60"/>
      <c r="F73" s="60"/>
      <c r="G73" s="60"/>
      <c r="H73" s="60"/>
      <c r="I73" s="60"/>
      <c r="J73" s="60"/>
      <c r="K73" s="60"/>
      <c r="L73" s="60"/>
      <c r="M73" s="60"/>
      <c r="N73" s="60"/>
      <c r="O73" s="73"/>
      <c r="P73" s="61"/>
      <c r="Q73" s="61"/>
      <c r="R73" s="86"/>
      <c r="S73" s="62"/>
      <c r="T73" s="53"/>
    </row>
    <row r="74" spans="1:20">
      <c r="A74" s="54"/>
      <c r="B74" s="83"/>
      <c r="C74" s="54"/>
      <c r="D74" s="54"/>
      <c r="E74" s="54"/>
      <c r="F74" s="54"/>
      <c r="G74" s="54"/>
      <c r="H74" s="54"/>
      <c r="I74" s="54"/>
      <c r="J74" s="54"/>
      <c r="K74" s="54"/>
      <c r="L74" s="54"/>
      <c r="M74" s="54"/>
      <c r="N74" s="54"/>
      <c r="O74" s="56"/>
      <c r="P74" s="55"/>
      <c r="Q74" s="55"/>
      <c r="R74" s="56"/>
      <c r="S74" s="54"/>
    </row>
  </sheetData>
  <conditionalFormatting sqref="N10:P24 S27 N26:P31 Q71:R73 N1:U1 Q61:Q62 R61:R64 C59:M1048576 Q2:R52 Q59:R60 D47:M52 C1:M46">
    <cfRule type="containsText" dxfId="75" priority="52" operator="containsText" text="Proficiency">
      <formula>NOT(ISERROR(SEARCH("Proficiency",C1)))</formula>
    </cfRule>
    <cfRule type="containsText" dxfId="74" priority="53" operator="containsText" text="Reduce Risk">
      <formula>NOT(ISERROR(SEARCH("Reduce Risk",C1)))</formula>
    </cfRule>
    <cfRule type="containsText" dxfId="73" priority="54" operator="containsText" text="Culture">
      <formula>NOT(ISERROR(SEARCH("Culture",C1)))</formula>
    </cfRule>
    <cfRule type="containsText" dxfId="72" priority="55" operator="containsText" text="Data Quality">
      <formula>NOT(ISERROR(SEARCH("Data Quality",C1)))</formula>
    </cfRule>
    <cfRule type="containsText" dxfId="71" priority="56" operator="containsText" text="Staff Experience">
      <formula>NOT(ISERROR(SEARCH("Staff Experience",C1)))</formula>
    </cfRule>
    <cfRule type="containsText" dxfId="70" priority="57" operator="containsText" text="Student Experience">
      <formula>NOT(ISERROR(SEARCH("Student Experience",C1)))</formula>
    </cfRule>
    <cfRule type="containsText" dxfId="69" priority="58" operator="containsText" text="Efficiencies">
      <formula>NOT(ISERROR(SEARCH("Efficiencies",C1)))</formula>
    </cfRule>
    <cfRule type="containsText" dxfId="68" priority="59" operator="containsText" text="Revenue Increase">
      <formula>NOT(ISERROR(SEARCH("Revenue Increase",C1)))</formula>
    </cfRule>
    <cfRule type="containsText" dxfId="67" priority="60" operator="containsText" text="Cost Reduction">
      <formula>NOT(ISERROR(SEARCH("Cost Reduction",C1)))</formula>
    </cfRule>
  </conditionalFormatting>
  <conditionalFormatting sqref="C47:C52">
    <cfRule type="containsText" dxfId="66" priority="43" operator="containsText" text="Proficiency">
      <formula>NOT(ISERROR(SEARCH("Proficiency",C47)))</formula>
    </cfRule>
    <cfRule type="containsText" dxfId="65" priority="44" operator="containsText" text="Reduce Risk">
      <formula>NOT(ISERROR(SEARCH("Reduce Risk",C47)))</formula>
    </cfRule>
    <cfRule type="containsText" dxfId="64" priority="45" operator="containsText" text="Culture">
      <formula>NOT(ISERROR(SEARCH("Culture",C47)))</formula>
    </cfRule>
    <cfRule type="containsText" dxfId="63" priority="46" operator="containsText" text="Data Quality">
      <formula>NOT(ISERROR(SEARCH("Data Quality",C47)))</formula>
    </cfRule>
    <cfRule type="containsText" dxfId="62" priority="47" operator="containsText" text="Staff Experience">
      <formula>NOT(ISERROR(SEARCH("Staff Experience",C47)))</formula>
    </cfRule>
    <cfRule type="containsText" dxfId="61" priority="48" operator="containsText" text="Student Experience">
      <formula>NOT(ISERROR(SEARCH("Student Experience",C47)))</formula>
    </cfRule>
    <cfRule type="containsText" dxfId="60" priority="49" operator="containsText" text="Efficiencies">
      <formula>NOT(ISERROR(SEARCH("Efficiencies",C47)))</formula>
    </cfRule>
    <cfRule type="containsText" dxfId="59" priority="50" operator="containsText" text="Revenue Increase">
      <formula>NOT(ISERROR(SEARCH("Revenue Increase",C47)))</formula>
    </cfRule>
    <cfRule type="containsText" dxfId="58" priority="51" operator="containsText" text="Cost Reduction">
      <formula>NOT(ISERROR(SEARCH("Cost Reduction",C47)))</formula>
    </cfRule>
  </conditionalFormatting>
  <conditionalFormatting sqref="D53:M55 Q53:R55">
    <cfRule type="containsText" dxfId="57" priority="34" operator="containsText" text="Proficiency">
      <formula>NOT(ISERROR(SEARCH("Proficiency",D53)))</formula>
    </cfRule>
    <cfRule type="containsText" dxfId="56" priority="35" operator="containsText" text="Reduce Risk">
      <formula>NOT(ISERROR(SEARCH("Reduce Risk",D53)))</formula>
    </cfRule>
    <cfRule type="containsText" dxfId="55" priority="36" operator="containsText" text="Culture">
      <formula>NOT(ISERROR(SEARCH("Culture",D53)))</formula>
    </cfRule>
    <cfRule type="containsText" dxfId="54" priority="37" operator="containsText" text="Data Quality">
      <formula>NOT(ISERROR(SEARCH("Data Quality",D53)))</formula>
    </cfRule>
    <cfRule type="containsText" dxfId="53" priority="38" operator="containsText" text="Staff Experience">
      <formula>NOT(ISERROR(SEARCH("Staff Experience",D53)))</formula>
    </cfRule>
    <cfRule type="containsText" dxfId="52" priority="39" operator="containsText" text="Student Experience">
      <formula>NOT(ISERROR(SEARCH("Student Experience",D53)))</formula>
    </cfRule>
    <cfRule type="containsText" dxfId="51" priority="40" operator="containsText" text="Efficiencies">
      <formula>NOT(ISERROR(SEARCH("Efficiencies",D53)))</formula>
    </cfRule>
    <cfRule type="containsText" dxfId="50" priority="41" operator="containsText" text="Revenue Increase">
      <formula>NOT(ISERROR(SEARCH("Revenue Increase",D53)))</formula>
    </cfRule>
    <cfRule type="containsText" dxfId="49" priority="42" operator="containsText" text="Cost Reduction">
      <formula>NOT(ISERROR(SEARCH("Cost Reduction",D53)))</formula>
    </cfRule>
  </conditionalFormatting>
  <conditionalFormatting sqref="C53:C55">
    <cfRule type="containsText" dxfId="48" priority="25" operator="containsText" text="Proficiency">
      <formula>NOT(ISERROR(SEARCH("Proficiency",C53)))</formula>
    </cfRule>
    <cfRule type="containsText" dxfId="47" priority="26" operator="containsText" text="Reduce Risk">
      <formula>NOT(ISERROR(SEARCH("Reduce Risk",C53)))</formula>
    </cfRule>
    <cfRule type="containsText" dxfId="46" priority="27" operator="containsText" text="Culture">
      <formula>NOT(ISERROR(SEARCH("Culture",C53)))</formula>
    </cfRule>
    <cfRule type="containsText" dxfId="45" priority="28" operator="containsText" text="Data Quality">
      <formula>NOT(ISERROR(SEARCH("Data Quality",C53)))</formula>
    </cfRule>
    <cfRule type="containsText" dxfId="44" priority="29" operator="containsText" text="Staff Experience">
      <formula>NOT(ISERROR(SEARCH("Staff Experience",C53)))</formula>
    </cfRule>
    <cfRule type="containsText" dxfId="43" priority="30" operator="containsText" text="Student Experience">
      <formula>NOT(ISERROR(SEARCH("Student Experience",C53)))</formula>
    </cfRule>
    <cfRule type="containsText" dxfId="42" priority="31" operator="containsText" text="Efficiencies">
      <formula>NOT(ISERROR(SEARCH("Efficiencies",C53)))</formula>
    </cfRule>
    <cfRule type="containsText" dxfId="41" priority="32" operator="containsText" text="Revenue Increase">
      <formula>NOT(ISERROR(SEARCH("Revenue Increase",C53)))</formula>
    </cfRule>
    <cfRule type="containsText" dxfId="40" priority="33" operator="containsText" text="Cost Reduction">
      <formula>NOT(ISERROR(SEARCH("Cost Reduction",C53)))</formula>
    </cfRule>
  </conditionalFormatting>
  <conditionalFormatting sqref="D56:M58 Q56:R58">
    <cfRule type="containsText" dxfId="39" priority="16" operator="containsText" text="Proficiency">
      <formula>NOT(ISERROR(SEARCH("Proficiency",D56)))</formula>
    </cfRule>
    <cfRule type="containsText" dxfId="38" priority="17" operator="containsText" text="Reduce Risk">
      <formula>NOT(ISERROR(SEARCH("Reduce Risk",D56)))</formula>
    </cfRule>
    <cfRule type="containsText" dxfId="37" priority="18" operator="containsText" text="Culture">
      <formula>NOT(ISERROR(SEARCH("Culture",D56)))</formula>
    </cfRule>
    <cfRule type="containsText" dxfId="36" priority="19" operator="containsText" text="Data Quality">
      <formula>NOT(ISERROR(SEARCH("Data Quality",D56)))</formula>
    </cfRule>
    <cfRule type="containsText" dxfId="35" priority="20" operator="containsText" text="Staff Experience">
      <formula>NOT(ISERROR(SEARCH("Staff Experience",D56)))</formula>
    </cfRule>
    <cfRule type="containsText" dxfId="34" priority="21" operator="containsText" text="Student Experience">
      <formula>NOT(ISERROR(SEARCH("Student Experience",D56)))</formula>
    </cfRule>
    <cfRule type="containsText" dxfId="33" priority="22" operator="containsText" text="Efficiencies">
      <formula>NOT(ISERROR(SEARCH("Efficiencies",D56)))</formula>
    </cfRule>
    <cfRule type="containsText" dxfId="32" priority="23" operator="containsText" text="Revenue Increase">
      <formula>NOT(ISERROR(SEARCH("Revenue Increase",D56)))</formula>
    </cfRule>
    <cfRule type="containsText" dxfId="31" priority="24" operator="containsText" text="Cost Reduction">
      <formula>NOT(ISERROR(SEARCH("Cost Reduction",D56)))</formula>
    </cfRule>
  </conditionalFormatting>
  <conditionalFormatting sqref="C56:C58">
    <cfRule type="containsText" dxfId="30" priority="7" operator="containsText" text="Proficiency">
      <formula>NOT(ISERROR(SEARCH("Proficiency",C56)))</formula>
    </cfRule>
    <cfRule type="containsText" dxfId="29" priority="8" operator="containsText" text="Reduce Risk">
      <formula>NOT(ISERROR(SEARCH("Reduce Risk",C56)))</formula>
    </cfRule>
    <cfRule type="containsText" dxfId="28" priority="9" operator="containsText" text="Culture">
      <formula>NOT(ISERROR(SEARCH("Culture",C56)))</formula>
    </cfRule>
    <cfRule type="containsText" dxfId="27" priority="10" operator="containsText" text="Data Quality">
      <formula>NOT(ISERROR(SEARCH("Data Quality",C56)))</formula>
    </cfRule>
    <cfRule type="containsText" dxfId="26" priority="11" operator="containsText" text="Staff Experience">
      <formula>NOT(ISERROR(SEARCH("Staff Experience",C56)))</formula>
    </cfRule>
    <cfRule type="containsText" dxfId="25" priority="12" operator="containsText" text="Student Experience">
      <formula>NOT(ISERROR(SEARCH("Student Experience",C56)))</formula>
    </cfRule>
    <cfRule type="containsText" dxfId="24" priority="13" operator="containsText" text="Efficiencies">
      <formula>NOT(ISERROR(SEARCH("Efficiencies",C56)))</formula>
    </cfRule>
    <cfRule type="containsText" dxfId="23" priority="14" operator="containsText" text="Revenue Increase">
      <formula>NOT(ISERROR(SEARCH("Revenue Increase",C56)))</formula>
    </cfRule>
    <cfRule type="containsText" dxfId="22" priority="15" operator="containsText" text="Cost Reduction">
      <formula>NOT(ISERROR(SEARCH("Cost Reduction",C56)))</formula>
    </cfRule>
  </conditionalFormatting>
  <conditionalFormatting sqref="C31">
    <cfRule type="containsText" dxfId="21" priority="6" operator="containsText" text="Skills">
      <formula>NOT(ISERROR(SEARCH("Skills",C31)))</formula>
    </cfRule>
  </conditionalFormatting>
  <conditionalFormatting sqref="A1:XFD1048576">
    <cfRule type="containsText" dxfId="20" priority="1" operator="containsText" text="Student Headcount">
      <formula>NOT(ISERROR(SEARCH("Student Headcount",A1)))</formula>
    </cfRule>
    <cfRule type="containsText" dxfId="19" priority="2" operator="containsText" text="Studetn Headcount">
      <formula>NOT(ISERROR(SEARCH("Studetn Headcount",A1)))</formula>
    </cfRule>
    <cfRule type="containsText" dxfId="18" priority="3" operator="containsText" text="Cost Reduction">
      <formula>NOT(ISERROR(SEARCH("Cost Reduction",A1)))</formula>
    </cfRule>
    <cfRule type="containsText" dxfId="17" priority="4" operator="containsText" text="Student Numbers">
      <formula>NOT(ISERROR(SEARCH("Student Numbers",A1)))</formula>
    </cfRule>
    <cfRule type="containsText" dxfId="16" priority="5" operator="containsText" text="Skills">
      <formula>NOT(ISERROR(SEARCH("Skills",A1)))</formula>
    </cfRule>
  </conditionalFormatting>
  <dataValidations count="1">
    <dataValidation type="list" allowBlank="1" showInputMessage="1" showErrorMessage="1" sqref="S1 R2:R1048576 Q1:Q62 P1:P1048576 L1:L1048576 N1:N1048576 Q71:Q73 K71:K73 K1:K66 M71:M73 M1:M62" xr:uid="{3F845BDB-702A-412E-ACF8-BA68AC1F651C}">
      <formula1>#REF!</formula1>
    </dataValidation>
  </dataValidations>
  <pageMargins left="0.7" right="0.7" top="0.75" bottom="0.75" header="0.3" footer="0.3"/>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9C6D8-789E-49A2-925E-BC42ED224F89}">
  <dimension ref="A1:N107"/>
  <sheetViews>
    <sheetView tabSelected="1" workbookViewId="0">
      <pane ySplit="1" topLeftCell="A64" activePane="bottomLeft" state="frozen"/>
      <selection pane="bottomLeft" activeCell="B79" sqref="B79"/>
    </sheetView>
  </sheetViews>
  <sheetFormatPr defaultColWidth="9.140625" defaultRowHeight="15"/>
  <cols>
    <col min="1" max="1" width="26.42578125" style="96" customWidth="1"/>
    <col min="2" max="2" width="39.7109375" style="103" customWidth="1"/>
    <col min="3" max="3" width="21.85546875" style="104" bestFit="1" customWidth="1"/>
    <col min="4" max="4" width="45.5703125" style="105" customWidth="1"/>
    <col min="5" max="5" width="29.28515625" style="105" customWidth="1"/>
    <col min="6" max="6" width="10" style="105" customWidth="1"/>
    <col min="7" max="7" width="15.85546875" style="105" customWidth="1"/>
    <col min="8" max="8" width="26.42578125" style="105" customWidth="1"/>
    <col min="9" max="9" width="11.7109375" style="96" customWidth="1"/>
    <col min="10" max="13" width="9.140625" style="96"/>
    <col min="14" max="14" width="19" style="106" customWidth="1"/>
    <col min="15" max="16384" width="9.140625" style="96"/>
  </cols>
  <sheetData>
    <row r="1" spans="1:14" ht="30">
      <c r="A1" s="92" t="s">
        <v>139</v>
      </c>
      <c r="B1" s="92" t="s">
        <v>140</v>
      </c>
      <c r="C1" s="93" t="s">
        <v>141</v>
      </c>
      <c r="D1" s="94" t="s">
        <v>142</v>
      </c>
      <c r="E1" s="94" t="s">
        <v>143</v>
      </c>
      <c r="F1" s="94" t="s">
        <v>144</v>
      </c>
      <c r="G1" s="94" t="s">
        <v>145</v>
      </c>
      <c r="H1" s="94" t="s">
        <v>146</v>
      </c>
      <c r="I1" s="95">
        <v>2020</v>
      </c>
      <c r="J1" s="96">
        <v>2021</v>
      </c>
      <c r="K1" s="96">
        <v>2022</v>
      </c>
      <c r="L1" s="96">
        <v>2023</v>
      </c>
      <c r="M1" s="96">
        <v>2024</v>
      </c>
      <c r="N1" s="97" t="s">
        <v>147</v>
      </c>
    </row>
    <row r="2" spans="1:14" s="98" customFormat="1" ht="30">
      <c r="A2" s="98" t="s">
        <v>17</v>
      </c>
      <c r="B2" s="99" t="s">
        <v>148</v>
      </c>
      <c r="C2" s="100" t="s">
        <v>149</v>
      </c>
      <c r="D2" s="101" t="s">
        <v>150</v>
      </c>
      <c r="E2" s="101"/>
      <c r="F2" s="101"/>
      <c r="G2" s="101"/>
      <c r="H2" s="101"/>
      <c r="N2" s="102"/>
    </row>
    <row r="3" spans="1:14" ht="17.25" customHeight="1">
      <c r="A3" s="96" t="s">
        <v>17</v>
      </c>
      <c r="B3" s="103" t="s">
        <v>151</v>
      </c>
      <c r="C3" s="104" t="s">
        <v>149</v>
      </c>
      <c r="D3" s="105" t="s">
        <v>152</v>
      </c>
    </row>
    <row r="4" spans="1:14" ht="17.25" customHeight="1">
      <c r="A4" s="96" t="s">
        <v>17</v>
      </c>
      <c r="B4" s="103" t="s">
        <v>153</v>
      </c>
      <c r="C4" s="104" t="s">
        <v>154</v>
      </c>
      <c r="D4" s="105" t="s">
        <v>152</v>
      </c>
    </row>
    <row r="5" spans="1:14">
      <c r="A5" s="96" t="s">
        <v>17</v>
      </c>
      <c r="B5" s="103" t="s">
        <v>155</v>
      </c>
      <c r="C5" s="104" t="s">
        <v>149</v>
      </c>
      <c r="D5" s="105" t="s">
        <v>156</v>
      </c>
    </row>
    <row r="6" spans="1:14">
      <c r="A6" s="96" t="s">
        <v>17</v>
      </c>
      <c r="B6" s="103" t="s">
        <v>157</v>
      </c>
      <c r="C6" s="104" t="s">
        <v>158</v>
      </c>
      <c r="D6" s="105" t="s">
        <v>159</v>
      </c>
    </row>
    <row r="7" spans="1:14" ht="45">
      <c r="A7" s="96" t="s">
        <v>17</v>
      </c>
      <c r="B7" s="103" t="s">
        <v>160</v>
      </c>
      <c r="C7" s="104" t="s">
        <v>161</v>
      </c>
      <c r="D7" s="105" t="s">
        <v>162</v>
      </c>
    </row>
    <row r="8" spans="1:14">
      <c r="A8" s="96" t="s">
        <v>17</v>
      </c>
      <c r="B8" s="103" t="s">
        <v>163</v>
      </c>
      <c r="C8" s="104" t="s">
        <v>164</v>
      </c>
      <c r="D8" s="105" t="s">
        <v>165</v>
      </c>
    </row>
    <row r="9" spans="1:14" ht="30">
      <c r="A9" s="96" t="s">
        <v>17</v>
      </c>
      <c r="B9" s="103" t="s">
        <v>166</v>
      </c>
      <c r="C9" s="104" t="s">
        <v>149</v>
      </c>
      <c r="D9" s="105" t="s">
        <v>167</v>
      </c>
    </row>
    <row r="10" spans="1:14" ht="30">
      <c r="A10" s="96" t="s">
        <v>17</v>
      </c>
      <c r="B10" s="103" t="s">
        <v>168</v>
      </c>
      <c r="C10" s="104" t="s">
        <v>154</v>
      </c>
      <c r="D10" s="105" t="s">
        <v>169</v>
      </c>
    </row>
    <row r="11" spans="1:14">
      <c r="A11" s="96" t="s">
        <v>17</v>
      </c>
      <c r="B11" s="103" t="s">
        <v>170</v>
      </c>
      <c r="C11" s="104" t="s">
        <v>171</v>
      </c>
      <c r="D11" s="105" t="s">
        <v>172</v>
      </c>
    </row>
    <row r="12" spans="1:14" ht="30">
      <c r="A12" s="96" t="s">
        <v>22</v>
      </c>
      <c r="B12" s="105" t="s">
        <v>173</v>
      </c>
      <c r="C12" s="104" t="s">
        <v>174</v>
      </c>
      <c r="D12" s="105" t="s">
        <v>175</v>
      </c>
    </row>
    <row r="13" spans="1:14" ht="30.75">
      <c r="A13" s="96" t="s">
        <v>22</v>
      </c>
      <c r="B13" s="103" t="s">
        <v>176</v>
      </c>
      <c r="C13" s="104" t="s">
        <v>177</v>
      </c>
      <c r="D13" s="105" t="s">
        <v>178</v>
      </c>
    </row>
    <row r="14" spans="1:14" ht="60.75">
      <c r="A14" s="96" t="s">
        <v>22</v>
      </c>
      <c r="B14" s="103" t="s">
        <v>179</v>
      </c>
      <c r="C14" s="104" t="s">
        <v>180</v>
      </c>
      <c r="D14" s="105" t="s">
        <v>181</v>
      </c>
      <c r="E14" s="107"/>
    </row>
    <row r="15" spans="1:14">
      <c r="A15" s="96" t="s">
        <v>22</v>
      </c>
      <c r="B15" s="99" t="s">
        <v>182</v>
      </c>
      <c r="C15" s="104" t="s">
        <v>161</v>
      </c>
      <c r="D15" s="105" t="s">
        <v>183</v>
      </c>
    </row>
    <row r="16" spans="1:14" ht="30">
      <c r="A16" s="96" t="s">
        <v>22</v>
      </c>
      <c r="B16" s="103" t="s">
        <v>184</v>
      </c>
      <c r="C16" s="104" t="s">
        <v>177</v>
      </c>
      <c r="D16" s="105" t="s">
        <v>185</v>
      </c>
    </row>
    <row r="17" spans="1:14">
      <c r="A17" s="96" t="s">
        <v>22</v>
      </c>
      <c r="B17" s="103" t="s">
        <v>186</v>
      </c>
      <c r="C17" s="104" t="s">
        <v>177</v>
      </c>
      <c r="N17" s="97"/>
    </row>
    <row r="18" spans="1:14">
      <c r="A18" s="96" t="s">
        <v>22</v>
      </c>
      <c r="B18" s="103" t="s">
        <v>187</v>
      </c>
      <c r="C18" s="104" t="s">
        <v>188</v>
      </c>
      <c r="D18" s="105" t="s">
        <v>189</v>
      </c>
      <c r="N18" s="97"/>
    </row>
    <row r="19" spans="1:14" ht="45">
      <c r="A19" s="96" t="s">
        <v>22</v>
      </c>
      <c r="B19" s="109" t="s">
        <v>190</v>
      </c>
      <c r="C19" s="104" t="s">
        <v>188</v>
      </c>
      <c r="D19" s="105" t="s">
        <v>191</v>
      </c>
    </row>
    <row r="20" spans="1:14" ht="30">
      <c r="A20" s="96" t="s">
        <v>22</v>
      </c>
      <c r="B20" s="109" t="s">
        <v>192</v>
      </c>
      <c r="C20" s="104" t="s">
        <v>188</v>
      </c>
      <c r="D20" s="105" t="s">
        <v>193</v>
      </c>
    </row>
    <row r="21" spans="1:14" s="110" customFormat="1" ht="30">
      <c r="A21" s="96" t="s">
        <v>22</v>
      </c>
      <c r="B21" s="109" t="s">
        <v>194</v>
      </c>
      <c r="C21" s="104" t="s">
        <v>188</v>
      </c>
      <c r="D21" s="105" t="s">
        <v>195</v>
      </c>
      <c r="E21" s="105"/>
      <c r="F21" s="105"/>
      <c r="G21" s="105"/>
      <c r="H21" s="105"/>
      <c r="I21" s="96"/>
      <c r="J21" s="96"/>
      <c r="K21" s="96"/>
      <c r="L21" s="96"/>
      <c r="M21" s="96"/>
      <c r="N21" s="106"/>
    </row>
    <row r="22" spans="1:14" ht="30">
      <c r="A22" s="96" t="s">
        <v>22</v>
      </c>
      <c r="B22" s="109" t="s">
        <v>196</v>
      </c>
      <c r="C22" s="104" t="s">
        <v>188</v>
      </c>
      <c r="D22" s="105" t="s">
        <v>195</v>
      </c>
    </row>
    <row r="23" spans="1:14" ht="30">
      <c r="A23" s="96" t="s">
        <v>22</v>
      </c>
      <c r="B23" s="109" t="s">
        <v>197</v>
      </c>
      <c r="C23" s="104" t="s">
        <v>188</v>
      </c>
      <c r="D23" s="105" t="s">
        <v>198</v>
      </c>
    </row>
    <row r="24" spans="1:14" ht="30">
      <c r="A24" s="96" t="s">
        <v>22</v>
      </c>
      <c r="B24" s="109" t="s">
        <v>199</v>
      </c>
      <c r="C24" s="104" t="s">
        <v>158</v>
      </c>
      <c r="D24" s="105" t="s">
        <v>200</v>
      </c>
    </row>
    <row r="25" spans="1:14" ht="20.25" customHeight="1">
      <c r="A25" s="96" t="s">
        <v>5</v>
      </c>
      <c r="B25" s="103" t="s">
        <v>201</v>
      </c>
      <c r="C25" s="104" t="s">
        <v>202</v>
      </c>
    </row>
    <row r="26" spans="1:14" ht="20.25" customHeight="1">
      <c r="A26" s="96" t="s">
        <v>5</v>
      </c>
      <c r="B26" s="103" t="s">
        <v>203</v>
      </c>
    </row>
    <row r="27" spans="1:14">
      <c r="A27" s="96" t="s">
        <v>5</v>
      </c>
      <c r="B27" s="103" t="s">
        <v>204</v>
      </c>
      <c r="C27" s="104" t="s">
        <v>177</v>
      </c>
      <c r="D27" s="105" t="s">
        <v>205</v>
      </c>
    </row>
    <row r="28" spans="1:14">
      <c r="A28" s="96" t="s">
        <v>5</v>
      </c>
      <c r="B28" s="103" t="s">
        <v>206</v>
      </c>
      <c r="C28" s="104" t="s">
        <v>207</v>
      </c>
      <c r="D28" s="105" t="s">
        <v>208</v>
      </c>
    </row>
    <row r="29" spans="1:14">
      <c r="A29" s="96" t="s">
        <v>5</v>
      </c>
      <c r="B29" s="103" t="s">
        <v>209</v>
      </c>
    </row>
    <row r="30" spans="1:14">
      <c r="A30" s="96" t="s">
        <v>5</v>
      </c>
      <c r="B30" s="103" t="s">
        <v>210</v>
      </c>
    </row>
    <row r="31" spans="1:14">
      <c r="A31" s="96" t="s">
        <v>5</v>
      </c>
      <c r="B31" s="103" t="s">
        <v>211</v>
      </c>
    </row>
    <row r="32" spans="1:14">
      <c r="A32" s="96" t="s">
        <v>5</v>
      </c>
      <c r="B32" s="108" t="s">
        <v>212</v>
      </c>
    </row>
    <row r="33" spans="1:4">
      <c r="A33" s="96" t="s">
        <v>5</v>
      </c>
      <c r="B33" s="108" t="s">
        <v>213</v>
      </c>
    </row>
    <row r="34" spans="1:4" ht="30">
      <c r="A34" s="96" t="s">
        <v>4</v>
      </c>
      <c r="B34" s="103" t="s">
        <v>214</v>
      </c>
      <c r="C34" s="104" t="s">
        <v>177</v>
      </c>
      <c r="D34" s="105" t="s">
        <v>215</v>
      </c>
    </row>
    <row r="35" spans="1:4">
      <c r="A35" s="96" t="s">
        <v>4</v>
      </c>
      <c r="B35" s="103" t="s">
        <v>216</v>
      </c>
      <c r="C35" s="104" t="s">
        <v>217</v>
      </c>
    </row>
    <row r="36" spans="1:4">
      <c r="A36" s="96" t="s">
        <v>4</v>
      </c>
      <c r="B36" s="103" t="s">
        <v>218</v>
      </c>
      <c r="C36" s="104" t="s">
        <v>177</v>
      </c>
      <c r="D36" s="105" t="s">
        <v>219</v>
      </c>
    </row>
    <row r="37" spans="1:4">
      <c r="A37" s="96" t="s">
        <v>4</v>
      </c>
      <c r="B37" s="103" t="s">
        <v>220</v>
      </c>
    </row>
    <row r="38" spans="1:4">
      <c r="A38" s="96" t="s">
        <v>4</v>
      </c>
      <c r="B38" s="103" t="s">
        <v>221</v>
      </c>
      <c r="C38" s="104" t="s">
        <v>177</v>
      </c>
      <c r="D38" s="105" t="s">
        <v>222</v>
      </c>
    </row>
    <row r="39" spans="1:4" ht="30">
      <c r="A39" s="96" t="s">
        <v>4</v>
      </c>
      <c r="B39" s="103" t="s">
        <v>223</v>
      </c>
      <c r="C39" s="104" t="s">
        <v>224</v>
      </c>
      <c r="D39" s="105" t="s">
        <v>225</v>
      </c>
    </row>
    <row r="40" spans="1:4">
      <c r="A40" s="96" t="s">
        <v>4</v>
      </c>
      <c r="B40" s="103" t="s">
        <v>226</v>
      </c>
      <c r="C40" s="104" t="s">
        <v>202</v>
      </c>
      <c r="D40" s="105" t="s">
        <v>225</v>
      </c>
    </row>
    <row r="41" spans="1:4" ht="30">
      <c r="A41" s="96" t="s">
        <v>4</v>
      </c>
      <c r="B41" s="103" t="s">
        <v>227</v>
      </c>
      <c r="C41" s="104" t="s">
        <v>228</v>
      </c>
      <c r="D41" s="111" t="s">
        <v>229</v>
      </c>
    </row>
    <row r="42" spans="1:4">
      <c r="A42" s="96" t="s">
        <v>4</v>
      </c>
      <c r="B42" s="103" t="s">
        <v>230</v>
      </c>
      <c r="C42" s="104" t="s">
        <v>231</v>
      </c>
      <c r="D42" s="111" t="s">
        <v>232</v>
      </c>
    </row>
    <row r="43" spans="1:4">
      <c r="A43" s="96" t="s">
        <v>4</v>
      </c>
      <c r="B43" s="103" t="s">
        <v>233</v>
      </c>
      <c r="D43" s="111"/>
    </row>
    <row r="44" spans="1:4">
      <c r="A44" s="96" t="s">
        <v>4</v>
      </c>
      <c r="B44" s="103" t="s">
        <v>234</v>
      </c>
      <c r="C44" s="104" t="s">
        <v>177</v>
      </c>
      <c r="D44" s="105" t="s">
        <v>235</v>
      </c>
    </row>
    <row r="45" spans="1:4" ht="30">
      <c r="A45" s="96" t="s">
        <v>4</v>
      </c>
      <c r="B45" s="103" t="s">
        <v>236</v>
      </c>
      <c r="C45" s="104" t="s">
        <v>237</v>
      </c>
      <c r="D45" s="105" t="s">
        <v>172</v>
      </c>
    </row>
    <row r="46" spans="1:4" ht="45">
      <c r="A46" s="96" t="s">
        <v>4</v>
      </c>
      <c r="B46" s="103" t="s">
        <v>238</v>
      </c>
      <c r="D46" s="105" t="s">
        <v>239</v>
      </c>
    </row>
    <row r="47" spans="1:4">
      <c r="A47" s="96" t="s">
        <v>4</v>
      </c>
      <c r="B47" s="108" t="s">
        <v>240</v>
      </c>
    </row>
    <row r="48" spans="1:4">
      <c r="A48" s="96" t="s">
        <v>4</v>
      </c>
      <c r="B48" s="108" t="s">
        <v>241</v>
      </c>
    </row>
    <row r="49" spans="1:14">
      <c r="A49" s="96" t="s">
        <v>4</v>
      </c>
      <c r="B49" s="108" t="s">
        <v>242</v>
      </c>
    </row>
    <row r="50" spans="1:14">
      <c r="A50" s="96" t="s">
        <v>4</v>
      </c>
      <c r="B50" s="108" t="s">
        <v>243</v>
      </c>
    </row>
    <row r="51" spans="1:14">
      <c r="A51" s="96" t="s">
        <v>4</v>
      </c>
      <c r="B51" s="103" t="s">
        <v>244</v>
      </c>
    </row>
    <row r="52" spans="1:14" ht="30">
      <c r="A52" s="96" t="s">
        <v>6</v>
      </c>
      <c r="B52" s="103" t="s">
        <v>245</v>
      </c>
      <c r="C52" s="104" t="s">
        <v>246</v>
      </c>
      <c r="D52" s="105" t="s">
        <v>247</v>
      </c>
    </row>
    <row r="53" spans="1:14" ht="30.75">
      <c r="A53" s="96" t="s">
        <v>6</v>
      </c>
      <c r="B53" s="103" t="s">
        <v>248</v>
      </c>
      <c r="C53" s="104" t="s">
        <v>149</v>
      </c>
      <c r="D53" s="105" t="s">
        <v>249</v>
      </c>
    </row>
    <row r="54" spans="1:14" ht="45">
      <c r="A54" s="96" t="s">
        <v>6</v>
      </c>
      <c r="B54" s="103" t="s">
        <v>250</v>
      </c>
      <c r="C54" s="104" t="s">
        <v>149</v>
      </c>
      <c r="D54" s="105" t="s">
        <v>251</v>
      </c>
    </row>
    <row r="55" spans="1:14">
      <c r="A55" s="96" t="s">
        <v>6</v>
      </c>
      <c r="B55" s="103" t="s">
        <v>252</v>
      </c>
      <c r="C55" s="104" t="s">
        <v>253</v>
      </c>
      <c r="D55" s="105" t="s">
        <v>254</v>
      </c>
    </row>
    <row r="56" spans="1:14" ht="30">
      <c r="A56" s="96" t="s">
        <v>6</v>
      </c>
      <c r="B56" s="103" t="s">
        <v>255</v>
      </c>
      <c r="C56" s="104" t="s">
        <v>256</v>
      </c>
      <c r="D56" s="105" t="s">
        <v>257</v>
      </c>
      <c r="N56" s="97"/>
    </row>
    <row r="57" spans="1:14">
      <c r="A57" s="96" t="s">
        <v>6</v>
      </c>
      <c r="B57" s="103" t="s">
        <v>258</v>
      </c>
      <c r="C57" s="104" t="s">
        <v>259</v>
      </c>
    </row>
    <row r="58" spans="1:14">
      <c r="A58" s="96" t="s">
        <v>6</v>
      </c>
      <c r="B58" s="103" t="s">
        <v>260</v>
      </c>
    </row>
    <row r="59" spans="1:14" ht="30.75">
      <c r="A59" s="96" t="s">
        <v>6</v>
      </c>
      <c r="B59" s="108" t="s">
        <v>261</v>
      </c>
      <c r="D59" s="105" t="s">
        <v>262</v>
      </c>
    </row>
    <row r="60" spans="1:14" ht="30">
      <c r="A60" s="119" t="s">
        <v>80</v>
      </c>
      <c r="B60" s="103" t="s">
        <v>263</v>
      </c>
      <c r="C60" s="104" t="s">
        <v>246</v>
      </c>
      <c r="D60" s="105" t="s">
        <v>264</v>
      </c>
    </row>
    <row r="61" spans="1:14">
      <c r="A61" s="119" t="s">
        <v>80</v>
      </c>
      <c r="B61" s="103" t="s">
        <v>265</v>
      </c>
      <c r="C61" s="104" t="s">
        <v>266</v>
      </c>
      <c r="D61" s="105" t="s">
        <v>267</v>
      </c>
    </row>
    <row r="62" spans="1:14">
      <c r="A62" s="119" t="s">
        <v>80</v>
      </c>
      <c r="B62" s="103" t="s">
        <v>268</v>
      </c>
      <c r="C62" s="104" t="s">
        <v>177</v>
      </c>
      <c r="D62" s="105" t="s">
        <v>269</v>
      </c>
    </row>
    <row r="63" spans="1:14" ht="30">
      <c r="A63" s="119" t="s">
        <v>80</v>
      </c>
      <c r="B63" s="103" t="s">
        <v>270</v>
      </c>
      <c r="C63" s="104" t="s">
        <v>246</v>
      </c>
      <c r="D63" s="105" t="s">
        <v>271</v>
      </c>
    </row>
    <row r="64" spans="1:14" ht="30">
      <c r="A64" s="119" t="s">
        <v>80</v>
      </c>
      <c r="B64" s="103" t="s">
        <v>272</v>
      </c>
      <c r="D64" s="105" t="s">
        <v>273</v>
      </c>
    </row>
    <row r="65" spans="1:4">
      <c r="A65" s="119" t="s">
        <v>80</v>
      </c>
      <c r="B65" s="103" t="s">
        <v>274</v>
      </c>
    </row>
    <row r="66" spans="1:4" ht="30">
      <c r="A66" s="119" t="s">
        <v>80</v>
      </c>
      <c r="B66" s="108" t="s">
        <v>275</v>
      </c>
    </row>
    <row r="67" spans="1:4" ht="25.5">
      <c r="A67" s="119" t="s">
        <v>80</v>
      </c>
      <c r="B67" s="112" t="s">
        <v>276</v>
      </c>
    </row>
    <row r="68" spans="1:4">
      <c r="A68" s="119" t="s">
        <v>80</v>
      </c>
      <c r="B68" s="109" t="s">
        <v>277</v>
      </c>
    </row>
    <row r="69" spans="1:4" ht="30">
      <c r="A69" s="119" t="s">
        <v>80</v>
      </c>
      <c r="B69" s="109" t="s">
        <v>278</v>
      </c>
    </row>
    <row r="70" spans="1:4" ht="30">
      <c r="A70" s="119" t="s">
        <v>80</v>
      </c>
      <c r="B70" s="109" t="s">
        <v>279</v>
      </c>
    </row>
    <row r="71" spans="1:4">
      <c r="A71" s="113" t="s">
        <v>3</v>
      </c>
      <c r="B71" s="103" t="s">
        <v>280</v>
      </c>
      <c r="C71" s="104" t="s">
        <v>154</v>
      </c>
      <c r="D71" s="105" t="s">
        <v>281</v>
      </c>
    </row>
    <row r="72" spans="1:4">
      <c r="A72" s="96" t="s">
        <v>3</v>
      </c>
      <c r="B72" s="103" t="s">
        <v>282</v>
      </c>
      <c r="C72" s="104" t="s">
        <v>283</v>
      </c>
      <c r="D72" s="105" t="s">
        <v>284</v>
      </c>
    </row>
    <row r="73" spans="1:4">
      <c r="A73" s="96" t="s">
        <v>3</v>
      </c>
      <c r="B73" s="103" t="s">
        <v>285</v>
      </c>
      <c r="C73" s="104" t="s">
        <v>158</v>
      </c>
      <c r="D73" s="105" t="s">
        <v>286</v>
      </c>
    </row>
    <row r="74" spans="1:4">
      <c r="A74" s="96" t="s">
        <v>3</v>
      </c>
      <c r="B74" s="103" t="s">
        <v>287</v>
      </c>
      <c r="C74" s="104" t="s">
        <v>231</v>
      </c>
    </row>
    <row r="75" spans="1:4" ht="45">
      <c r="A75" s="96" t="s">
        <v>3</v>
      </c>
      <c r="B75" s="103" t="s">
        <v>288</v>
      </c>
      <c r="C75" s="104" t="s">
        <v>289</v>
      </c>
      <c r="D75" s="105" t="s">
        <v>290</v>
      </c>
    </row>
    <row r="76" spans="1:4" ht="30">
      <c r="A76" s="96" t="s">
        <v>3</v>
      </c>
      <c r="B76" s="103" t="s">
        <v>291</v>
      </c>
      <c r="D76" s="105" t="s">
        <v>292</v>
      </c>
    </row>
    <row r="77" spans="1:4">
      <c r="A77" s="96" t="s">
        <v>3</v>
      </c>
      <c r="B77" s="108" t="s">
        <v>293</v>
      </c>
    </row>
    <row r="78" spans="1:4">
      <c r="A78" s="96" t="s">
        <v>3</v>
      </c>
      <c r="B78" s="108" t="s">
        <v>294</v>
      </c>
    </row>
    <row r="79" spans="1:4" ht="27.75" customHeight="1">
      <c r="A79" s="96" t="s">
        <v>3</v>
      </c>
      <c r="B79" s="112" t="s">
        <v>295</v>
      </c>
    </row>
    <row r="80" spans="1:4" ht="30.75">
      <c r="A80" s="96" t="s">
        <v>3</v>
      </c>
      <c r="B80" s="108" t="s">
        <v>240</v>
      </c>
      <c r="C80" s="104" t="s">
        <v>296</v>
      </c>
      <c r="D80" s="105" t="s">
        <v>297</v>
      </c>
    </row>
    <row r="81" spans="1:14" ht="45">
      <c r="A81" s="96" t="s">
        <v>3</v>
      </c>
      <c r="B81" s="109" t="s">
        <v>298</v>
      </c>
    </row>
    <row r="82" spans="1:14" ht="30">
      <c r="A82" s="118" t="s">
        <v>299</v>
      </c>
      <c r="B82" s="103" t="s">
        <v>300</v>
      </c>
      <c r="C82" s="104" t="s">
        <v>217</v>
      </c>
      <c r="D82" s="105" t="s">
        <v>301</v>
      </c>
    </row>
    <row r="83" spans="1:14" ht="45.75">
      <c r="A83" s="118" t="s">
        <v>299</v>
      </c>
      <c r="B83" s="103" t="s">
        <v>302</v>
      </c>
      <c r="C83" s="104" t="s">
        <v>303</v>
      </c>
      <c r="D83" s="105" t="s">
        <v>304</v>
      </c>
    </row>
    <row r="84" spans="1:14" ht="30">
      <c r="A84" s="118" t="s">
        <v>299</v>
      </c>
      <c r="B84" s="103" t="s">
        <v>305</v>
      </c>
      <c r="C84" s="104" t="s">
        <v>158</v>
      </c>
      <c r="D84" s="105" t="s">
        <v>306</v>
      </c>
    </row>
    <row r="85" spans="1:14" ht="30">
      <c r="A85" s="118" t="s">
        <v>299</v>
      </c>
      <c r="B85" s="103" t="s">
        <v>307</v>
      </c>
      <c r="C85" s="104" t="s">
        <v>191</v>
      </c>
    </row>
    <row r="86" spans="1:14" ht="30">
      <c r="A86" s="118" t="s">
        <v>299</v>
      </c>
      <c r="B86" s="103" t="s">
        <v>308</v>
      </c>
      <c r="C86" s="114"/>
      <c r="D86" s="115"/>
      <c r="E86" s="115"/>
      <c r="F86" s="115"/>
      <c r="G86" s="115"/>
      <c r="H86" s="115"/>
      <c r="I86" s="110"/>
      <c r="J86" s="110"/>
      <c r="K86" s="110"/>
      <c r="L86" s="110"/>
      <c r="M86" s="110"/>
    </row>
    <row r="87" spans="1:14" ht="30">
      <c r="A87" s="118" t="s">
        <v>299</v>
      </c>
      <c r="B87" s="103" t="s">
        <v>309</v>
      </c>
      <c r="C87" s="104" t="s">
        <v>224</v>
      </c>
      <c r="D87" s="105" t="s">
        <v>225</v>
      </c>
      <c r="N87" s="97"/>
    </row>
    <row r="88" spans="1:14">
      <c r="A88" s="118" t="s">
        <v>299</v>
      </c>
      <c r="B88" s="103" t="s">
        <v>310</v>
      </c>
      <c r="C88" s="104" t="s">
        <v>231</v>
      </c>
      <c r="D88" s="105" t="s">
        <v>311</v>
      </c>
    </row>
    <row r="89" spans="1:14">
      <c r="A89" s="118" t="s">
        <v>299</v>
      </c>
      <c r="B89" s="103" t="s">
        <v>312</v>
      </c>
      <c r="C89" s="104" t="s">
        <v>177</v>
      </c>
    </row>
    <row r="90" spans="1:14">
      <c r="A90" s="118" t="s">
        <v>299</v>
      </c>
      <c r="B90" s="103" t="s">
        <v>313</v>
      </c>
      <c r="C90" s="104" t="s">
        <v>266</v>
      </c>
      <c r="D90" s="105" t="s">
        <v>314</v>
      </c>
    </row>
    <row r="91" spans="1:14" ht="30">
      <c r="A91" s="118" t="s">
        <v>299</v>
      </c>
      <c r="B91" s="103" t="s">
        <v>315</v>
      </c>
      <c r="C91" s="104" t="s">
        <v>266</v>
      </c>
      <c r="D91" s="105" t="s">
        <v>316</v>
      </c>
    </row>
    <row r="92" spans="1:14">
      <c r="A92" s="118" t="s">
        <v>299</v>
      </c>
      <c r="B92" s="103" t="s">
        <v>317</v>
      </c>
      <c r="C92" s="104" t="s">
        <v>318</v>
      </c>
      <c r="D92" s="105" t="s">
        <v>319</v>
      </c>
    </row>
    <row r="93" spans="1:14" ht="30.75">
      <c r="A93" s="118" t="s">
        <v>299</v>
      </c>
      <c r="B93" s="103" t="s">
        <v>320</v>
      </c>
      <c r="C93" s="104" t="s">
        <v>217</v>
      </c>
      <c r="D93" s="105" t="s">
        <v>321</v>
      </c>
    </row>
    <row r="94" spans="1:14" ht="30">
      <c r="A94" s="118" t="s">
        <v>299</v>
      </c>
      <c r="B94" s="103" t="s">
        <v>322</v>
      </c>
    </row>
    <row r="95" spans="1:14" ht="45.75">
      <c r="A95" s="118" t="s">
        <v>299</v>
      </c>
      <c r="B95" s="103" t="s">
        <v>323</v>
      </c>
      <c r="C95" s="104" t="s">
        <v>177</v>
      </c>
      <c r="D95" s="105" t="s">
        <v>324</v>
      </c>
    </row>
    <row r="96" spans="1:14" ht="30.75">
      <c r="A96" s="118" t="s">
        <v>299</v>
      </c>
      <c r="B96" s="103" t="s">
        <v>325</v>
      </c>
      <c r="D96" s="105" t="s">
        <v>326</v>
      </c>
    </row>
    <row r="97" spans="1:4" ht="30">
      <c r="A97" s="118" t="s">
        <v>299</v>
      </c>
      <c r="B97" s="108" t="s">
        <v>327</v>
      </c>
    </row>
    <row r="98" spans="1:4" ht="60">
      <c r="A98" s="118" t="s">
        <v>299</v>
      </c>
      <c r="B98" s="108" t="s">
        <v>328</v>
      </c>
    </row>
    <row r="99" spans="1:4">
      <c r="A99" s="118" t="s">
        <v>299</v>
      </c>
      <c r="B99" s="109" t="s">
        <v>329</v>
      </c>
    </row>
    <row r="100" spans="1:4" ht="45.75">
      <c r="A100" s="118" t="s">
        <v>299</v>
      </c>
      <c r="B100" s="109" t="s">
        <v>330</v>
      </c>
      <c r="C100" s="104" t="s">
        <v>303</v>
      </c>
      <c r="D100" s="105" t="s">
        <v>331</v>
      </c>
    </row>
    <row r="101" spans="1:4">
      <c r="A101" s="118" t="s">
        <v>299</v>
      </c>
      <c r="B101" s="103" t="s">
        <v>332</v>
      </c>
    </row>
    <row r="102" spans="1:4">
      <c r="A102" s="116" t="s">
        <v>333</v>
      </c>
    </row>
    <row r="103" spans="1:4">
      <c r="A103" s="116" t="s">
        <v>333</v>
      </c>
    </row>
    <row r="104" spans="1:4">
      <c r="A104" s="116" t="s">
        <v>333</v>
      </c>
    </row>
    <row r="105" spans="1:4">
      <c r="A105" s="116" t="s">
        <v>333</v>
      </c>
    </row>
    <row r="106" spans="1:4">
      <c r="A106" s="96" t="s">
        <v>334</v>
      </c>
    </row>
    <row r="107" spans="1:4">
      <c r="A107" s="96" t="s">
        <v>335</v>
      </c>
    </row>
  </sheetData>
  <conditionalFormatting sqref="A1:A1048576">
    <cfRule type="containsText" dxfId="15" priority="16" operator="containsText" text="Skills">
      <formula>NOT(ISERROR(SEARCH("Skills",A1)))</formula>
    </cfRule>
    <cfRule type="containsText" dxfId="14" priority="18" operator="containsText" text="Cost Reduction">
      <formula>NOT(ISERROR(SEARCH("Cost Reduction",A1)))</formula>
    </cfRule>
    <cfRule type="containsText" dxfId="13" priority="21" operator="containsText" text="Equality Diversity &amp; Inclusion">
      <formula>NOT(ISERROR(SEARCH("Equality Diversity &amp; Inclusion",A1)))</formula>
    </cfRule>
    <cfRule type="containsText" dxfId="12" priority="22" operator="containsText" text="Reduce Risk">
      <formula>NOT(ISERROR(SEARCH("Reduce Risk",A1)))</formula>
    </cfRule>
    <cfRule type="containsText" dxfId="11" priority="23" operator="containsText" text="Culture">
      <formula>NOT(ISERROR(SEARCH("Culture",A1)))</formula>
    </cfRule>
    <cfRule type="containsText" dxfId="10" priority="24" operator="containsText" text="Data Quality">
      <formula>NOT(ISERROR(SEARCH("Data Quality",A1)))</formula>
    </cfRule>
    <cfRule type="containsText" dxfId="9" priority="25" operator="containsText" text="Staff Experience">
      <formula>NOT(ISERROR(SEARCH("Staff Experience",A1)))</formula>
    </cfRule>
    <cfRule type="containsText" dxfId="8" priority="26" operator="containsText" text="Student Success">
      <formula>NOT(ISERROR(SEARCH("Student Success",A1)))</formula>
    </cfRule>
    <cfRule type="containsText" dxfId="7" priority="27" operator="containsText" text="Efficiencies">
      <formula>NOT(ISERROR(SEARCH("Efficiencies",A1)))</formula>
    </cfRule>
    <cfRule type="containsText" dxfId="6" priority="28" operator="containsText" text="Cost Reduction">
      <formula>NOT(ISERROR(SEARCH("Cost Reduction",A1)))</formula>
    </cfRule>
  </conditionalFormatting>
  <conditionalFormatting sqref="A1:A1048576">
    <cfRule type="cellIs" dxfId="5" priority="1" operator="equal">
      <formula>"Environmental Sustainability"</formula>
    </cfRule>
    <cfRule type="cellIs" dxfId="4" priority="2" operator="equal">
      <formula>"Replacement &amp; Continuity"</formula>
    </cfRule>
  </conditionalFormatting>
  <dataValidations count="1">
    <dataValidation type="list" allowBlank="1" showInputMessage="1" showErrorMessage="1" sqref="N43:N59 N78:N1048576 N13:N22 N24:N41 N2:N11 N61:N76 A1:A1048576" xr:uid="{BECDD375-C42D-46A8-A85C-C624243C82A0}">
      <formula1>#REF!</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EDC4D-7A71-42C7-8C35-FF6465928193}">
  <dimension ref="A1:I47"/>
  <sheetViews>
    <sheetView workbookViewId="0">
      <selection activeCell="B34" sqref="B34"/>
    </sheetView>
  </sheetViews>
  <sheetFormatPr defaultRowHeight="15"/>
  <cols>
    <col min="1" max="1" width="32.5703125" bestFit="1" customWidth="1"/>
    <col min="2" max="2" width="59.5703125" customWidth="1"/>
    <col min="3" max="5" width="24.85546875" bestFit="1" customWidth="1"/>
    <col min="6" max="6" width="22.28515625" bestFit="1" customWidth="1"/>
    <col min="7" max="7" width="10.42578125" customWidth="1"/>
  </cols>
  <sheetData>
    <row r="1" spans="1:9">
      <c r="A1" s="9" t="s">
        <v>41</v>
      </c>
      <c r="B1" s="9" t="s">
        <v>42</v>
      </c>
      <c r="C1" s="9" t="s">
        <v>336</v>
      </c>
      <c r="D1" s="9" t="s">
        <v>337</v>
      </c>
      <c r="E1" s="9" t="s">
        <v>338</v>
      </c>
      <c r="F1" s="9" t="s">
        <v>339</v>
      </c>
      <c r="G1" t="s">
        <v>340</v>
      </c>
    </row>
    <row r="2" spans="1:9">
      <c r="A2" s="8" t="s">
        <v>7</v>
      </c>
      <c r="B2" s="8" t="s">
        <v>16</v>
      </c>
      <c r="C2" s="8" t="s">
        <v>341</v>
      </c>
      <c r="D2" s="8"/>
      <c r="E2" s="8"/>
      <c r="F2" s="8"/>
    </row>
    <row r="3" spans="1:9">
      <c r="A3" s="8" t="s">
        <v>7</v>
      </c>
      <c r="B3" s="8" t="s">
        <v>342</v>
      </c>
      <c r="C3" s="8"/>
      <c r="D3" s="8"/>
      <c r="E3" s="8"/>
      <c r="F3" s="8"/>
    </row>
    <row r="4" spans="1:9">
      <c r="A4" s="8" t="s">
        <v>7</v>
      </c>
      <c r="B4" s="8" t="s">
        <v>68</v>
      </c>
      <c r="C4" s="8"/>
      <c r="D4" s="8"/>
      <c r="E4" s="8"/>
      <c r="F4" s="8"/>
    </row>
    <row r="5" spans="1:9">
      <c r="A5" s="8" t="s">
        <v>7</v>
      </c>
      <c r="B5" s="7" t="s">
        <v>343</v>
      </c>
      <c r="C5" s="8"/>
      <c r="D5" s="8"/>
      <c r="E5" s="8"/>
      <c r="F5" s="8"/>
    </row>
    <row r="6" spans="1:9">
      <c r="A6" s="8" t="s">
        <v>7</v>
      </c>
      <c r="B6" s="8" t="s">
        <v>8</v>
      </c>
      <c r="C6" s="8" t="s">
        <v>341</v>
      </c>
      <c r="D6" s="8" t="s">
        <v>344</v>
      </c>
      <c r="E6" s="8"/>
      <c r="F6" s="8"/>
    </row>
    <row r="7" spans="1:9">
      <c r="A7" s="8" t="s">
        <v>7</v>
      </c>
      <c r="B7" s="8" t="s">
        <v>345</v>
      </c>
      <c r="C7" s="8"/>
      <c r="D7" s="8"/>
      <c r="E7" s="8"/>
      <c r="F7" s="8"/>
    </row>
    <row r="8" spans="1:9">
      <c r="A8" s="8" t="s">
        <v>7</v>
      </c>
      <c r="B8" s="8" t="s">
        <v>346</v>
      </c>
      <c r="C8" s="8" t="s">
        <v>347</v>
      </c>
      <c r="D8" s="8"/>
      <c r="E8" s="8"/>
      <c r="F8" s="8"/>
      <c r="I8" s="10"/>
    </row>
    <row r="9" spans="1:9">
      <c r="A9" s="8" t="s">
        <v>7</v>
      </c>
      <c r="B9" s="8" t="s">
        <v>27</v>
      </c>
      <c r="C9" s="8" t="s">
        <v>341</v>
      </c>
      <c r="D9" s="8"/>
      <c r="E9" s="8"/>
      <c r="F9" s="8"/>
      <c r="I9" s="10"/>
    </row>
    <row r="10" spans="1:9">
      <c r="A10" s="8" t="s">
        <v>9</v>
      </c>
      <c r="B10" s="8" t="s">
        <v>74</v>
      </c>
      <c r="C10" s="8" t="s">
        <v>344</v>
      </c>
      <c r="D10" s="8" t="s">
        <v>348</v>
      </c>
      <c r="E10" s="8" t="s">
        <v>341</v>
      </c>
      <c r="F10" s="8"/>
      <c r="I10" s="10"/>
    </row>
    <row r="11" spans="1:9">
      <c r="A11" s="8" t="s">
        <v>9</v>
      </c>
      <c r="B11" s="8" t="s">
        <v>92</v>
      </c>
      <c r="C11" s="8" t="s">
        <v>344</v>
      </c>
      <c r="D11" s="8" t="s">
        <v>341</v>
      </c>
      <c r="E11" s="8" t="s">
        <v>348</v>
      </c>
      <c r="F11" s="8"/>
      <c r="I11" s="10"/>
    </row>
    <row r="12" spans="1:9">
      <c r="A12" s="8" t="s">
        <v>9</v>
      </c>
      <c r="B12" s="8" t="s">
        <v>78</v>
      </c>
      <c r="C12" s="8" t="s">
        <v>344</v>
      </c>
      <c r="D12" s="8" t="s">
        <v>348</v>
      </c>
      <c r="E12" s="8" t="s">
        <v>341</v>
      </c>
      <c r="F12" s="8"/>
    </row>
    <row r="13" spans="1:9">
      <c r="A13" s="8" t="s">
        <v>9</v>
      </c>
      <c r="B13" s="8" t="s">
        <v>83</v>
      </c>
      <c r="C13" s="8" t="s">
        <v>348</v>
      </c>
      <c r="D13" s="8" t="s">
        <v>344</v>
      </c>
      <c r="E13" s="8" t="s">
        <v>347</v>
      </c>
      <c r="F13" s="8"/>
    </row>
    <row r="14" spans="1:9">
      <c r="A14" s="8" t="s">
        <v>9</v>
      </c>
      <c r="B14" s="8" t="s">
        <v>82</v>
      </c>
      <c r="C14" s="8" t="s">
        <v>344</v>
      </c>
      <c r="D14" s="8" t="s">
        <v>341</v>
      </c>
      <c r="E14" s="8"/>
      <c r="F14" s="8"/>
    </row>
    <row r="15" spans="1:9">
      <c r="A15" s="8" t="s">
        <v>9</v>
      </c>
      <c r="B15" s="8" t="s">
        <v>24</v>
      </c>
      <c r="C15" s="8" t="s">
        <v>348</v>
      </c>
      <c r="D15" s="8" t="s">
        <v>341</v>
      </c>
      <c r="E15" s="8" t="s">
        <v>344</v>
      </c>
      <c r="F15" s="8" t="s">
        <v>347</v>
      </c>
    </row>
    <row r="16" spans="1:9">
      <c r="A16" s="8" t="s">
        <v>9</v>
      </c>
      <c r="B16" s="8" t="s">
        <v>349</v>
      </c>
      <c r="C16" s="8" t="s">
        <v>348</v>
      </c>
      <c r="D16" s="8"/>
      <c r="E16" s="8"/>
      <c r="F16" s="8"/>
    </row>
    <row r="17" spans="1:6">
      <c r="A17" s="8" t="s">
        <v>9</v>
      </c>
      <c r="B17" s="8" t="s">
        <v>61</v>
      </c>
      <c r="C17" s="8" t="s">
        <v>344</v>
      </c>
      <c r="D17" s="8" t="s">
        <v>341</v>
      </c>
      <c r="E17" s="8" t="s">
        <v>348</v>
      </c>
      <c r="F17" s="8" t="s">
        <v>347</v>
      </c>
    </row>
    <row r="18" spans="1:6">
      <c r="A18" s="8" t="s">
        <v>9</v>
      </c>
      <c r="B18" s="8" t="s">
        <v>106</v>
      </c>
      <c r="C18" s="8" t="s">
        <v>348</v>
      </c>
      <c r="D18" s="8"/>
      <c r="E18" s="8"/>
      <c r="F18" s="8"/>
    </row>
    <row r="19" spans="1:6">
      <c r="A19" s="8" t="s">
        <v>9</v>
      </c>
      <c r="B19" s="8" t="s">
        <v>93</v>
      </c>
      <c r="C19" s="8" t="s">
        <v>348</v>
      </c>
      <c r="D19" s="8" t="s">
        <v>344</v>
      </c>
      <c r="E19" s="8" t="s">
        <v>341</v>
      </c>
      <c r="F19" s="8"/>
    </row>
    <row r="20" spans="1:6">
      <c r="A20" s="8" t="s">
        <v>0</v>
      </c>
      <c r="B20" s="8" t="s">
        <v>138</v>
      </c>
      <c r="C20" s="8" t="s">
        <v>341</v>
      </c>
      <c r="D20" s="8" t="s">
        <v>344</v>
      </c>
      <c r="E20" s="8"/>
      <c r="F20" s="8"/>
    </row>
    <row r="21" spans="1:6">
      <c r="A21" s="8" t="s">
        <v>0</v>
      </c>
      <c r="B21" s="8" t="s">
        <v>123</v>
      </c>
      <c r="C21" s="8" t="s">
        <v>341</v>
      </c>
      <c r="D21" s="8" t="s">
        <v>344</v>
      </c>
      <c r="E21" s="8" t="s">
        <v>348</v>
      </c>
      <c r="F21" s="8" t="s">
        <v>347</v>
      </c>
    </row>
    <row r="22" spans="1:6">
      <c r="A22" s="8" t="s">
        <v>0</v>
      </c>
      <c r="B22" s="8" t="s">
        <v>350</v>
      </c>
      <c r="C22" s="8" t="s">
        <v>341</v>
      </c>
      <c r="D22" s="8" t="s">
        <v>344</v>
      </c>
      <c r="E22" s="8"/>
      <c r="F22" s="8"/>
    </row>
    <row r="23" spans="1:6">
      <c r="A23" s="8" t="s">
        <v>0</v>
      </c>
      <c r="B23" s="8" t="s">
        <v>117</v>
      </c>
      <c r="C23" s="8" t="s">
        <v>341</v>
      </c>
      <c r="D23" s="8"/>
      <c r="E23" s="8"/>
      <c r="F23" s="8"/>
    </row>
    <row r="24" spans="1:6" ht="15" customHeight="1">
      <c r="A24" s="8" t="s">
        <v>0</v>
      </c>
      <c r="B24" s="7" t="s">
        <v>109</v>
      </c>
      <c r="C24" s="8" t="s">
        <v>341</v>
      </c>
      <c r="D24" s="8" t="s">
        <v>344</v>
      </c>
      <c r="E24" s="8" t="s">
        <v>347</v>
      </c>
      <c r="F24" s="8"/>
    </row>
    <row r="25" spans="1:6">
      <c r="A25" s="8" t="s">
        <v>0</v>
      </c>
      <c r="B25" s="8" t="s">
        <v>85</v>
      </c>
      <c r="C25" s="8" t="s">
        <v>341</v>
      </c>
      <c r="D25" s="8" t="s">
        <v>344</v>
      </c>
      <c r="E25" s="8" t="s">
        <v>348</v>
      </c>
      <c r="F25" s="8"/>
    </row>
    <row r="26" spans="1:6">
      <c r="A26" s="8" t="s">
        <v>0</v>
      </c>
      <c r="B26" s="8" t="s">
        <v>351</v>
      </c>
      <c r="C26" s="8" t="s">
        <v>347</v>
      </c>
      <c r="D26" s="8"/>
      <c r="E26" s="8"/>
      <c r="F26" s="8"/>
    </row>
    <row r="27" spans="1:6">
      <c r="A27" s="8" t="s">
        <v>0</v>
      </c>
      <c r="B27" s="8" t="s">
        <v>352</v>
      </c>
      <c r="C27" s="8" t="s">
        <v>341</v>
      </c>
      <c r="D27" s="8" t="s">
        <v>347</v>
      </c>
      <c r="E27" s="8"/>
      <c r="F27" s="8"/>
    </row>
    <row r="28" spans="1:6">
      <c r="A28" s="8" t="s">
        <v>0</v>
      </c>
      <c r="B28" s="8" t="s">
        <v>353</v>
      </c>
      <c r="C28" s="8" t="s">
        <v>347</v>
      </c>
      <c r="D28" s="8"/>
      <c r="E28" s="8"/>
      <c r="F28" s="8"/>
    </row>
    <row r="29" spans="1:6">
      <c r="A29" s="8" t="s">
        <v>0</v>
      </c>
      <c r="B29" s="8" t="s">
        <v>354</v>
      </c>
      <c r="C29" s="8" t="s">
        <v>341</v>
      </c>
      <c r="D29" s="8" t="s">
        <v>344</v>
      </c>
      <c r="E29" s="8"/>
      <c r="F29" s="8"/>
    </row>
    <row r="30" spans="1:6">
      <c r="A30" s="8" t="s">
        <v>0</v>
      </c>
      <c r="B30" s="8" t="s">
        <v>108</v>
      </c>
      <c r="C30" s="8" t="s">
        <v>341</v>
      </c>
      <c r="D30" s="8"/>
      <c r="E30" s="8"/>
      <c r="F30" s="8"/>
    </row>
    <row r="31" spans="1:6">
      <c r="A31" s="8" t="s">
        <v>0</v>
      </c>
      <c r="B31" s="8" t="s">
        <v>114</v>
      </c>
      <c r="C31" s="8" t="s">
        <v>341</v>
      </c>
      <c r="D31" s="8" t="s">
        <v>347</v>
      </c>
      <c r="E31" s="8"/>
      <c r="F31" s="8"/>
    </row>
    <row r="32" spans="1:6">
      <c r="A32" s="8" t="s">
        <v>20</v>
      </c>
      <c r="B32" s="8" t="s">
        <v>40</v>
      </c>
      <c r="C32" s="8" t="s">
        <v>341</v>
      </c>
      <c r="D32" s="8" t="s">
        <v>348</v>
      </c>
      <c r="E32" s="8" t="s">
        <v>347</v>
      </c>
      <c r="F32" s="8"/>
    </row>
    <row r="33" spans="1:6">
      <c r="A33" s="8" t="s">
        <v>20</v>
      </c>
      <c r="B33" s="8" t="s">
        <v>97</v>
      </c>
      <c r="C33" s="8" t="s">
        <v>347</v>
      </c>
      <c r="D33" s="8"/>
      <c r="E33" s="8"/>
      <c r="F33" s="8"/>
    </row>
    <row r="34" spans="1:6">
      <c r="A34" s="8" t="s">
        <v>20</v>
      </c>
      <c r="B34" s="8" t="s">
        <v>21</v>
      </c>
      <c r="C34" s="8" t="s">
        <v>347</v>
      </c>
      <c r="D34" s="8"/>
      <c r="E34" s="8"/>
      <c r="F34" s="8"/>
    </row>
    <row r="35" spans="1:6">
      <c r="A35" s="8" t="s">
        <v>20</v>
      </c>
      <c r="B35" s="8" t="s">
        <v>95</v>
      </c>
      <c r="C35" s="8" t="s">
        <v>341</v>
      </c>
      <c r="D35" s="8" t="s">
        <v>348</v>
      </c>
      <c r="E35" s="8"/>
      <c r="F35" s="8"/>
    </row>
    <row r="36" spans="1:6">
      <c r="A36" s="8" t="s">
        <v>20</v>
      </c>
      <c r="B36" s="8" t="s">
        <v>36</v>
      </c>
      <c r="C36" s="8" t="s">
        <v>341</v>
      </c>
      <c r="D36" s="8" t="s">
        <v>348</v>
      </c>
      <c r="E36" s="8"/>
      <c r="F36" s="8"/>
    </row>
    <row r="37" spans="1:6">
      <c r="A37" s="8" t="s">
        <v>20</v>
      </c>
      <c r="B37" s="8" t="s">
        <v>38</v>
      </c>
      <c r="C37" s="8" t="s">
        <v>347</v>
      </c>
      <c r="D37" s="8"/>
      <c r="E37" s="8"/>
      <c r="F37" s="8"/>
    </row>
    <row r="38" spans="1:6">
      <c r="A38" s="8" t="s">
        <v>20</v>
      </c>
      <c r="B38" s="8" t="s">
        <v>35</v>
      </c>
      <c r="C38" s="8" t="s">
        <v>341</v>
      </c>
      <c r="D38" s="8" t="s">
        <v>348</v>
      </c>
      <c r="E38" s="8"/>
      <c r="F38" s="8"/>
    </row>
    <row r="39" spans="1:6">
      <c r="A39" s="8" t="s">
        <v>20</v>
      </c>
      <c r="B39" s="8" t="s">
        <v>39</v>
      </c>
      <c r="C39" s="8" t="s">
        <v>347</v>
      </c>
      <c r="D39" s="8"/>
      <c r="E39" s="8"/>
      <c r="F39" s="8"/>
    </row>
    <row r="40" spans="1:6">
      <c r="A40" s="8" t="s">
        <v>13</v>
      </c>
      <c r="B40" s="8" t="s">
        <v>100</v>
      </c>
      <c r="C40" s="8" t="s">
        <v>348</v>
      </c>
      <c r="D40" s="8" t="s">
        <v>347</v>
      </c>
      <c r="E40" s="8"/>
      <c r="F40" s="8"/>
    </row>
    <row r="41" spans="1:6">
      <c r="A41" s="8" t="s">
        <v>13</v>
      </c>
      <c r="B41" s="8" t="s">
        <v>99</v>
      </c>
      <c r="C41" s="8" t="s">
        <v>347</v>
      </c>
      <c r="D41" s="8"/>
      <c r="E41" s="8"/>
      <c r="F41" s="8"/>
    </row>
    <row r="42" spans="1:6">
      <c r="A42" s="8" t="s">
        <v>13</v>
      </c>
      <c r="B42" s="8" t="s">
        <v>14</v>
      </c>
      <c r="C42" s="8" t="s">
        <v>341</v>
      </c>
      <c r="D42" s="8" t="s">
        <v>347</v>
      </c>
      <c r="E42" s="8"/>
      <c r="F42" s="8"/>
    </row>
    <row r="43" spans="1:6">
      <c r="A43" s="8" t="s">
        <v>13</v>
      </c>
      <c r="B43" s="8" t="s">
        <v>19</v>
      </c>
      <c r="C43" s="8" t="s">
        <v>341</v>
      </c>
      <c r="D43" s="8"/>
      <c r="E43" s="8"/>
      <c r="F43" s="8"/>
    </row>
    <row r="44" spans="1:6">
      <c r="A44" s="8" t="s">
        <v>103</v>
      </c>
      <c r="B44" s="8" t="s">
        <v>116</v>
      </c>
      <c r="C44" s="8" t="s">
        <v>341</v>
      </c>
      <c r="D44" s="8" t="s">
        <v>347</v>
      </c>
      <c r="E44" s="8"/>
      <c r="F44" s="8"/>
    </row>
    <row r="45" spans="1:6">
      <c r="A45" s="8" t="s">
        <v>103</v>
      </c>
      <c r="B45" s="8" t="s">
        <v>115</v>
      </c>
      <c r="C45" s="8" t="s">
        <v>341</v>
      </c>
      <c r="D45" s="8" t="s">
        <v>347</v>
      </c>
      <c r="E45" s="8" t="s">
        <v>348</v>
      </c>
      <c r="F45" s="8"/>
    </row>
    <row r="46" spans="1:6">
      <c r="A46" s="8" t="s">
        <v>103</v>
      </c>
      <c r="B46" s="8" t="s">
        <v>113</v>
      </c>
      <c r="C46" s="8"/>
      <c r="D46" s="8"/>
      <c r="E46" s="8"/>
      <c r="F46" s="8"/>
    </row>
    <row r="47" spans="1:6">
      <c r="A47" s="8" t="s">
        <v>103</v>
      </c>
      <c r="B47" s="8" t="s">
        <v>111</v>
      </c>
      <c r="C47" s="8"/>
      <c r="D47" s="8"/>
      <c r="E47" s="8"/>
      <c r="F47" s="8"/>
    </row>
  </sheetData>
  <conditionalFormatting sqref="C1:F1048576">
    <cfRule type="containsText" dxfId="3" priority="1" operator="containsText" text="Service Management">
      <formula>NOT(ISERROR(SEARCH("Service Management",C1)))</formula>
    </cfRule>
    <cfRule type="containsText" dxfId="2" priority="2" operator="containsText" text="Knowledge Management">
      <formula>NOT(ISERROR(SEARCH("Knowledge Management",C1)))</formula>
    </cfRule>
    <cfRule type="containsText" dxfId="1" priority="3" operator="containsText" text="Policy &amp; Regulations">
      <formula>NOT(ISERROR(SEARCH("Policy &amp; Regulations",C1)))</formula>
    </cfRule>
    <cfRule type="containsText" dxfId="0" priority="4" operator="containsText" text="Business Process Redesign">
      <formula>NOT(ISERROR(SEARCH("Business Process Redesign",C1)))</formula>
    </cfRule>
  </conditionalFormatting>
  <dataValidations count="1">
    <dataValidation type="list" allowBlank="1" showInputMessage="1" showErrorMessage="1" sqref="E10:E43 C2:C1048576 F21:F43 F14:F17 D2:D45 E45" xr:uid="{14A9D5A3-2ACA-497D-8715-A31B103BC854}">
      <formula1>#REF!</formula1>
    </dataValidation>
  </dataValidation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B2705-14CB-4CED-AA84-B00158F59120}">
  <dimension ref="A5:Q156"/>
  <sheetViews>
    <sheetView showGridLines="0" topLeftCell="A70" workbookViewId="0">
      <selection activeCell="S23" sqref="S23"/>
    </sheetView>
  </sheetViews>
  <sheetFormatPr defaultRowHeight="15"/>
  <sheetData>
    <row r="5" spans="1:17" ht="15.75" thickBot="1"/>
    <row r="6" spans="1:17" ht="15.75" thickBot="1">
      <c r="A6" s="123" t="s">
        <v>355</v>
      </c>
      <c r="B6" s="124"/>
      <c r="C6" s="124"/>
      <c r="D6" s="124"/>
      <c r="E6" s="124"/>
      <c r="F6" s="124"/>
      <c r="G6" s="124"/>
      <c r="H6" s="124"/>
      <c r="I6" s="124"/>
      <c r="J6" s="124"/>
      <c r="K6" s="124"/>
      <c r="L6" s="124"/>
      <c r="M6" s="124"/>
      <c r="N6" s="124"/>
      <c r="O6" s="124"/>
      <c r="P6" s="124"/>
      <c r="Q6" s="125"/>
    </row>
    <row r="7" spans="1:17">
      <c r="A7" s="34"/>
      <c r="Q7" s="35"/>
    </row>
    <row r="8" spans="1:17">
      <c r="A8" s="34"/>
      <c r="Q8" s="35"/>
    </row>
    <row r="9" spans="1:17">
      <c r="A9" s="34"/>
      <c r="O9" t="s">
        <v>158</v>
      </c>
      <c r="Q9" s="35" t="s">
        <v>356</v>
      </c>
    </row>
    <row r="10" spans="1:17">
      <c r="A10" s="34"/>
      <c r="O10">
        <v>37</v>
      </c>
      <c r="P10">
        <v>28</v>
      </c>
      <c r="Q10" s="35">
        <f>(O10+P10)</f>
        <v>65</v>
      </c>
    </row>
    <row r="11" spans="1:17">
      <c r="A11" s="34"/>
      <c r="O11">
        <v>42</v>
      </c>
      <c r="P11">
        <v>47</v>
      </c>
      <c r="Q11" s="35">
        <f t="shared" ref="Q11:Q15" si="0">(O11+P11)</f>
        <v>89</v>
      </c>
    </row>
    <row r="12" spans="1:17">
      <c r="A12" s="34"/>
      <c r="O12">
        <v>33</v>
      </c>
      <c r="P12">
        <v>26</v>
      </c>
      <c r="Q12" s="35">
        <f t="shared" si="0"/>
        <v>59</v>
      </c>
    </row>
    <row r="13" spans="1:17">
      <c r="A13" s="34"/>
      <c r="O13">
        <v>23</v>
      </c>
      <c r="P13">
        <v>11</v>
      </c>
      <c r="Q13" s="35">
        <f t="shared" si="0"/>
        <v>34</v>
      </c>
    </row>
    <row r="14" spans="1:17">
      <c r="A14" s="34"/>
      <c r="O14">
        <v>27</v>
      </c>
      <c r="P14">
        <v>11</v>
      </c>
      <c r="Q14" s="35">
        <f t="shared" si="0"/>
        <v>38</v>
      </c>
    </row>
    <row r="15" spans="1:17">
      <c r="A15" s="34"/>
      <c r="N15" t="s">
        <v>357</v>
      </c>
      <c r="O15">
        <f>SUM(O10:O14)</f>
        <v>162</v>
      </c>
      <c r="P15">
        <f>SUM(P10:P14)</f>
        <v>123</v>
      </c>
      <c r="Q15" s="42">
        <f t="shared" si="0"/>
        <v>285</v>
      </c>
    </row>
    <row r="16" spans="1:17">
      <c r="A16" s="34"/>
      <c r="N16" t="s">
        <v>358</v>
      </c>
      <c r="Q16" s="43">
        <f>(Q15/5)</f>
        <v>57</v>
      </c>
    </row>
    <row r="17" spans="1:17" ht="15.75" thickBot="1">
      <c r="A17" s="34"/>
      <c r="N17" s="33" t="s">
        <v>147</v>
      </c>
      <c r="O17" s="32"/>
      <c r="P17" s="32"/>
      <c r="Q17" s="37">
        <f>(Q16/2)</f>
        <v>28.5</v>
      </c>
    </row>
    <row r="18" spans="1:17" ht="15.75" thickTop="1">
      <c r="A18" s="34"/>
      <c r="Q18" s="35"/>
    </row>
    <row r="19" spans="1:17">
      <c r="A19" s="34"/>
      <c r="Q19" s="35"/>
    </row>
    <row r="20" spans="1:17">
      <c r="A20" s="34"/>
      <c r="Q20" s="35"/>
    </row>
    <row r="21" spans="1:17">
      <c r="A21" s="34"/>
      <c r="Q21" s="35"/>
    </row>
    <row r="22" spans="1:17">
      <c r="A22" s="34"/>
      <c r="Q22" s="35"/>
    </row>
    <row r="23" spans="1:17">
      <c r="A23" s="34"/>
      <c r="Q23" s="35"/>
    </row>
    <row r="24" spans="1:17" ht="15.75" thickBot="1">
      <c r="A24" s="38"/>
      <c r="B24" s="39"/>
      <c r="C24" s="39"/>
      <c r="D24" s="39"/>
      <c r="E24" s="39"/>
      <c r="F24" s="39"/>
      <c r="G24" s="39"/>
      <c r="H24" s="39"/>
      <c r="I24" s="39"/>
      <c r="J24" s="39"/>
      <c r="K24" s="39"/>
      <c r="L24" s="39"/>
      <c r="M24" s="39"/>
      <c r="N24" s="39"/>
      <c r="O24" s="39"/>
      <c r="P24" s="39"/>
      <c r="Q24" s="40"/>
    </row>
    <row r="25" spans="1:17" ht="15.75" thickBot="1"/>
    <row r="26" spans="1:17">
      <c r="A26" s="126" t="s">
        <v>359</v>
      </c>
      <c r="B26" s="127"/>
      <c r="C26" s="127"/>
      <c r="D26" s="127"/>
      <c r="E26" s="127"/>
      <c r="F26" s="127"/>
      <c r="G26" s="127"/>
      <c r="H26" s="127"/>
      <c r="I26" s="127"/>
      <c r="J26" s="127"/>
      <c r="K26" s="127"/>
      <c r="L26" s="127"/>
      <c r="M26" s="127"/>
      <c r="N26" s="127"/>
      <c r="O26" s="127"/>
      <c r="P26" s="127"/>
      <c r="Q26" s="128"/>
    </row>
    <row r="27" spans="1:17">
      <c r="A27" s="34"/>
      <c r="Q27" s="35"/>
    </row>
    <row r="28" spans="1:17">
      <c r="A28" s="34"/>
      <c r="Q28" s="35"/>
    </row>
    <row r="29" spans="1:17">
      <c r="A29" s="34"/>
      <c r="O29" t="s">
        <v>158</v>
      </c>
      <c r="Q29" s="35" t="s">
        <v>356</v>
      </c>
    </row>
    <row r="30" spans="1:17">
      <c r="A30" s="34"/>
      <c r="O30">
        <v>2</v>
      </c>
      <c r="P30">
        <v>4</v>
      </c>
      <c r="Q30" s="35">
        <f>(O30+P30)</f>
        <v>6</v>
      </c>
    </row>
    <row r="31" spans="1:17">
      <c r="A31" s="34"/>
      <c r="O31">
        <v>2</v>
      </c>
      <c r="P31">
        <v>4</v>
      </c>
      <c r="Q31" s="35">
        <f t="shared" ref="Q31:Q39" si="1">(O31+P31)</f>
        <v>6</v>
      </c>
    </row>
    <row r="32" spans="1:17">
      <c r="A32" s="34"/>
      <c r="O32">
        <v>3</v>
      </c>
      <c r="P32">
        <v>5</v>
      </c>
      <c r="Q32" s="35">
        <f t="shared" si="1"/>
        <v>8</v>
      </c>
    </row>
    <row r="33" spans="1:17">
      <c r="A33" s="34"/>
      <c r="O33">
        <v>7</v>
      </c>
      <c r="P33">
        <v>6</v>
      </c>
      <c r="Q33" s="35">
        <f t="shared" si="1"/>
        <v>13</v>
      </c>
    </row>
    <row r="34" spans="1:17">
      <c r="A34" s="34"/>
      <c r="O34">
        <v>13</v>
      </c>
      <c r="P34">
        <v>5</v>
      </c>
      <c r="Q34" s="35">
        <f t="shared" si="1"/>
        <v>18</v>
      </c>
    </row>
    <row r="35" spans="1:17">
      <c r="A35" s="34"/>
      <c r="O35">
        <v>12</v>
      </c>
      <c r="P35">
        <v>6</v>
      </c>
      <c r="Q35" s="35">
        <f t="shared" si="1"/>
        <v>18</v>
      </c>
    </row>
    <row r="36" spans="1:17">
      <c r="A36" s="34"/>
      <c r="O36">
        <v>8</v>
      </c>
      <c r="P36">
        <v>6</v>
      </c>
      <c r="Q36" s="35">
        <f t="shared" si="1"/>
        <v>14</v>
      </c>
    </row>
    <row r="37" spans="1:17">
      <c r="A37" s="34"/>
      <c r="O37">
        <v>19</v>
      </c>
      <c r="P37">
        <v>9</v>
      </c>
      <c r="Q37" s="35">
        <f t="shared" si="1"/>
        <v>28</v>
      </c>
    </row>
    <row r="38" spans="1:17">
      <c r="A38" s="34"/>
      <c r="O38">
        <v>15</v>
      </c>
      <c r="P38">
        <v>9</v>
      </c>
      <c r="Q38" s="35">
        <f t="shared" si="1"/>
        <v>24</v>
      </c>
    </row>
    <row r="39" spans="1:17">
      <c r="A39" s="34"/>
      <c r="O39">
        <v>10</v>
      </c>
      <c r="P39">
        <v>9</v>
      </c>
      <c r="Q39" s="35">
        <f t="shared" si="1"/>
        <v>19</v>
      </c>
    </row>
    <row r="40" spans="1:17">
      <c r="A40" s="34"/>
      <c r="N40" t="s">
        <v>357</v>
      </c>
      <c r="O40">
        <f>SUM(O30:O39)</f>
        <v>91</v>
      </c>
      <c r="P40">
        <f>SUM(P30:P39)</f>
        <v>63</v>
      </c>
      <c r="Q40" s="36">
        <f>SUM(Q30:Q39)</f>
        <v>154</v>
      </c>
    </row>
    <row r="41" spans="1:17">
      <c r="A41" s="34"/>
      <c r="N41" t="s">
        <v>358</v>
      </c>
      <c r="Q41" s="35">
        <f t="shared" ref="Q41" si="2">(Q40/10)</f>
        <v>15.4</v>
      </c>
    </row>
    <row r="42" spans="1:17" ht="15.75" thickBot="1">
      <c r="A42" s="34"/>
      <c r="N42" s="33" t="s">
        <v>147</v>
      </c>
      <c r="O42" s="32"/>
      <c r="P42" s="32"/>
      <c r="Q42" s="37">
        <f>(Q41/2)</f>
        <v>7.7</v>
      </c>
    </row>
    <row r="43" spans="1:17" ht="15.75" thickTop="1">
      <c r="A43" s="34"/>
      <c r="Q43" s="35"/>
    </row>
    <row r="44" spans="1:17">
      <c r="A44" s="34"/>
      <c r="Q44" s="35"/>
    </row>
    <row r="45" spans="1:17">
      <c r="A45" s="34"/>
      <c r="Q45" s="35"/>
    </row>
    <row r="46" spans="1:17">
      <c r="A46" s="34"/>
      <c r="Q46" s="35"/>
    </row>
    <row r="47" spans="1:17">
      <c r="A47" s="34"/>
      <c r="Q47" s="35"/>
    </row>
    <row r="48" spans="1:17">
      <c r="A48" s="34"/>
      <c r="Q48" s="35"/>
    </row>
    <row r="49" spans="1:17">
      <c r="A49" s="34"/>
      <c r="Q49" s="35"/>
    </row>
    <row r="50" spans="1:17">
      <c r="A50" s="34"/>
      <c r="Q50" s="35"/>
    </row>
    <row r="51" spans="1:17" ht="15.75" thickBot="1">
      <c r="A51" s="38"/>
      <c r="B51" s="39"/>
      <c r="C51" s="39"/>
      <c r="D51" s="39"/>
      <c r="E51" s="39"/>
      <c r="F51" s="39"/>
      <c r="G51" s="39"/>
      <c r="H51" s="39"/>
      <c r="I51" s="39"/>
      <c r="J51" s="39"/>
      <c r="K51" s="39"/>
      <c r="L51" s="39"/>
      <c r="M51" s="39"/>
      <c r="N51" s="39"/>
      <c r="O51" s="39"/>
      <c r="P51" s="39"/>
      <c r="Q51" s="40"/>
    </row>
    <row r="52" spans="1:17" ht="15.75" thickBot="1"/>
    <row r="53" spans="1:17">
      <c r="A53" s="126" t="s">
        <v>360</v>
      </c>
      <c r="B53" s="127"/>
      <c r="C53" s="127"/>
      <c r="D53" s="127"/>
      <c r="E53" s="127"/>
      <c r="F53" s="127"/>
      <c r="G53" s="127"/>
      <c r="H53" s="127"/>
      <c r="I53" s="127"/>
      <c r="J53" s="127"/>
      <c r="K53" s="127"/>
      <c r="L53" s="127"/>
      <c r="M53" s="127"/>
      <c r="N53" s="127"/>
      <c r="O53" s="127"/>
      <c r="P53" s="127"/>
      <c r="Q53" s="128"/>
    </row>
    <row r="54" spans="1:17">
      <c r="A54" s="34"/>
      <c r="Q54" s="35"/>
    </row>
    <row r="55" spans="1:17">
      <c r="A55" s="34"/>
      <c r="O55" t="s">
        <v>158</v>
      </c>
      <c r="Q55" s="35" t="s">
        <v>356</v>
      </c>
    </row>
    <row r="56" spans="1:17">
      <c r="A56" s="34"/>
      <c r="O56">
        <v>32</v>
      </c>
      <c r="P56">
        <v>21</v>
      </c>
      <c r="Q56" s="35">
        <f t="shared" ref="Q56:Q66" si="3">(O56+P56)</f>
        <v>53</v>
      </c>
    </row>
    <row r="57" spans="1:17">
      <c r="A57" s="34"/>
      <c r="O57">
        <v>40</v>
      </c>
      <c r="P57">
        <v>34</v>
      </c>
      <c r="Q57" s="35">
        <f t="shared" si="3"/>
        <v>74</v>
      </c>
    </row>
    <row r="58" spans="1:17">
      <c r="A58" s="34"/>
      <c r="O58">
        <v>38</v>
      </c>
      <c r="P58">
        <v>28</v>
      </c>
      <c r="Q58" s="35">
        <f t="shared" si="3"/>
        <v>66</v>
      </c>
    </row>
    <row r="59" spans="1:17">
      <c r="A59" s="34"/>
      <c r="O59">
        <v>38</v>
      </c>
      <c r="P59">
        <v>28</v>
      </c>
      <c r="Q59" s="35">
        <f t="shared" si="3"/>
        <v>66</v>
      </c>
    </row>
    <row r="60" spans="1:17">
      <c r="A60" s="34"/>
      <c r="O60">
        <v>21</v>
      </c>
      <c r="P60">
        <v>16</v>
      </c>
      <c r="Q60" s="35">
        <f t="shared" si="3"/>
        <v>37</v>
      </c>
    </row>
    <row r="61" spans="1:17">
      <c r="A61" s="34"/>
      <c r="O61">
        <v>25</v>
      </c>
      <c r="P61">
        <v>14</v>
      </c>
      <c r="Q61" s="35">
        <f t="shared" si="3"/>
        <v>39</v>
      </c>
    </row>
    <row r="62" spans="1:17">
      <c r="A62" s="34"/>
      <c r="O62">
        <v>20</v>
      </c>
      <c r="P62">
        <v>10</v>
      </c>
      <c r="Q62" s="35">
        <f t="shared" si="3"/>
        <v>30</v>
      </c>
    </row>
    <row r="63" spans="1:17">
      <c r="A63" s="34"/>
      <c r="O63">
        <v>26</v>
      </c>
      <c r="P63">
        <v>16</v>
      </c>
      <c r="Q63" s="35">
        <f t="shared" si="3"/>
        <v>42</v>
      </c>
    </row>
    <row r="64" spans="1:17">
      <c r="A64" s="34"/>
      <c r="O64">
        <v>19</v>
      </c>
      <c r="P64">
        <v>11</v>
      </c>
      <c r="Q64" s="35">
        <f t="shared" si="3"/>
        <v>30</v>
      </c>
    </row>
    <row r="65" spans="1:17">
      <c r="A65" s="34"/>
      <c r="O65">
        <v>39</v>
      </c>
      <c r="P65">
        <v>16</v>
      </c>
      <c r="Q65" s="35">
        <f t="shared" si="3"/>
        <v>55</v>
      </c>
    </row>
    <row r="66" spans="1:17">
      <c r="A66" s="34"/>
      <c r="N66" t="s">
        <v>357</v>
      </c>
      <c r="O66">
        <f>SUM(O56:O65)</f>
        <v>298</v>
      </c>
      <c r="P66">
        <f>SUM(P56:P65)</f>
        <v>194</v>
      </c>
      <c r="Q66" s="35">
        <f t="shared" si="3"/>
        <v>492</v>
      </c>
    </row>
    <row r="67" spans="1:17">
      <c r="A67" s="34"/>
      <c r="N67" t="s">
        <v>358</v>
      </c>
      <c r="Q67" s="35">
        <f>(Q66/10)</f>
        <v>49.2</v>
      </c>
    </row>
    <row r="68" spans="1:17" ht="15.75" thickBot="1">
      <c r="A68" s="34"/>
      <c r="N68" s="33" t="s">
        <v>147</v>
      </c>
      <c r="O68" s="33"/>
      <c r="P68" s="33"/>
      <c r="Q68" s="37">
        <f>(Q67/2)</f>
        <v>24.6</v>
      </c>
    </row>
    <row r="69" spans="1:17" ht="15.75" thickTop="1">
      <c r="A69" s="34"/>
      <c r="Q69" s="35"/>
    </row>
    <row r="70" spans="1:17">
      <c r="A70" s="34"/>
      <c r="Q70" s="35"/>
    </row>
    <row r="71" spans="1:17">
      <c r="A71" s="34"/>
      <c r="Q71" s="35"/>
    </row>
    <row r="72" spans="1:17">
      <c r="A72" s="34"/>
      <c r="Q72" s="35"/>
    </row>
    <row r="73" spans="1:17">
      <c r="A73" s="34"/>
      <c r="Q73" s="35"/>
    </row>
    <row r="74" spans="1:17">
      <c r="A74" s="34"/>
      <c r="Q74" s="35"/>
    </row>
    <row r="75" spans="1:17">
      <c r="A75" s="34"/>
      <c r="Q75" s="35"/>
    </row>
    <row r="76" spans="1:17">
      <c r="A76" s="34"/>
      <c r="Q76" s="35"/>
    </row>
    <row r="77" spans="1:17" ht="15.75" thickBot="1">
      <c r="A77" s="38"/>
      <c r="B77" s="39"/>
      <c r="C77" s="39"/>
      <c r="D77" s="39"/>
      <c r="E77" s="39"/>
      <c r="F77" s="39"/>
      <c r="G77" s="39"/>
      <c r="H77" s="39"/>
      <c r="I77" s="39"/>
      <c r="J77" s="39"/>
      <c r="K77" s="39"/>
      <c r="L77" s="39"/>
      <c r="M77" s="39"/>
      <c r="N77" s="39"/>
      <c r="O77" s="39"/>
      <c r="P77" s="39"/>
      <c r="Q77" s="40"/>
    </row>
    <row r="78" spans="1:17" ht="15.75" thickBot="1"/>
    <row r="79" spans="1:17">
      <c r="A79" s="126" t="s">
        <v>361</v>
      </c>
      <c r="B79" s="127"/>
      <c r="C79" s="127"/>
      <c r="D79" s="127"/>
      <c r="E79" s="127"/>
      <c r="F79" s="127"/>
      <c r="G79" s="127"/>
      <c r="H79" s="127"/>
      <c r="I79" s="127"/>
      <c r="J79" s="127"/>
      <c r="K79" s="127"/>
      <c r="L79" s="127"/>
      <c r="M79" s="127"/>
      <c r="N79" s="127"/>
      <c r="O79" s="127"/>
      <c r="P79" s="127"/>
      <c r="Q79" s="128"/>
    </row>
    <row r="80" spans="1:17">
      <c r="A80" s="34"/>
      <c r="O80" t="s">
        <v>158</v>
      </c>
      <c r="Q80" s="35" t="s">
        <v>356</v>
      </c>
    </row>
    <row r="81" spans="1:17">
      <c r="A81" s="34"/>
      <c r="O81">
        <v>19</v>
      </c>
      <c r="P81">
        <v>12</v>
      </c>
      <c r="Q81" s="35">
        <f t="shared" ref="Q81:Q91" si="4">(O81+P81)</f>
        <v>31</v>
      </c>
    </row>
    <row r="82" spans="1:17">
      <c r="A82" s="34"/>
      <c r="O82">
        <v>24</v>
      </c>
      <c r="P82">
        <v>11</v>
      </c>
      <c r="Q82" s="35">
        <f t="shared" si="4"/>
        <v>35</v>
      </c>
    </row>
    <row r="83" spans="1:17">
      <c r="A83" s="34"/>
      <c r="O83">
        <v>16</v>
      </c>
      <c r="P83">
        <v>6</v>
      </c>
      <c r="Q83" s="35">
        <f t="shared" si="4"/>
        <v>22</v>
      </c>
    </row>
    <row r="84" spans="1:17">
      <c r="A84" s="34"/>
      <c r="O84">
        <v>23</v>
      </c>
      <c r="P84">
        <v>12</v>
      </c>
      <c r="Q84" s="35">
        <f t="shared" si="4"/>
        <v>35</v>
      </c>
    </row>
    <row r="85" spans="1:17">
      <c r="A85" s="34"/>
      <c r="O85">
        <v>9</v>
      </c>
      <c r="P85">
        <v>6</v>
      </c>
      <c r="Q85" s="35">
        <f t="shared" si="4"/>
        <v>15</v>
      </c>
    </row>
    <row r="86" spans="1:17">
      <c r="A86" s="34"/>
      <c r="O86">
        <v>10</v>
      </c>
      <c r="P86">
        <v>26</v>
      </c>
      <c r="Q86" s="35">
        <f t="shared" si="4"/>
        <v>36</v>
      </c>
    </row>
    <row r="87" spans="1:17">
      <c r="A87" s="34"/>
      <c r="O87">
        <v>32</v>
      </c>
      <c r="P87">
        <v>0</v>
      </c>
      <c r="Q87" s="35">
        <f t="shared" si="4"/>
        <v>32</v>
      </c>
    </row>
    <row r="88" spans="1:17">
      <c r="A88" s="34"/>
      <c r="O88">
        <v>17</v>
      </c>
      <c r="P88">
        <v>6</v>
      </c>
      <c r="Q88" s="35">
        <f t="shared" si="4"/>
        <v>23</v>
      </c>
    </row>
    <row r="89" spans="1:17">
      <c r="A89" s="34"/>
      <c r="O89">
        <v>34</v>
      </c>
      <c r="P89">
        <v>0</v>
      </c>
      <c r="Q89" s="35">
        <f t="shared" si="4"/>
        <v>34</v>
      </c>
    </row>
    <row r="90" spans="1:17">
      <c r="A90" s="34"/>
      <c r="O90">
        <v>11</v>
      </c>
      <c r="P90">
        <v>0</v>
      </c>
      <c r="Q90" s="35">
        <f t="shared" si="4"/>
        <v>11</v>
      </c>
    </row>
    <row r="91" spans="1:17">
      <c r="A91" s="34"/>
      <c r="N91" t="s">
        <v>357</v>
      </c>
      <c r="O91">
        <f>SUM(O81:O90)</f>
        <v>195</v>
      </c>
      <c r="P91">
        <f>SUM(P81:P90)</f>
        <v>79</v>
      </c>
      <c r="Q91" s="35">
        <f t="shared" si="4"/>
        <v>274</v>
      </c>
    </row>
    <row r="92" spans="1:17">
      <c r="A92" s="34"/>
      <c r="N92" t="s">
        <v>358</v>
      </c>
      <c r="Q92" s="35">
        <f t="shared" ref="Q92" si="5">(Q91/10)</f>
        <v>27.4</v>
      </c>
    </row>
    <row r="93" spans="1:17" ht="15.75" thickBot="1">
      <c r="A93" s="34"/>
      <c r="N93" s="33" t="s">
        <v>147</v>
      </c>
      <c r="O93" s="33"/>
      <c r="P93" s="33"/>
      <c r="Q93" s="37">
        <f>(Q92/2)</f>
        <v>13.7</v>
      </c>
    </row>
    <row r="94" spans="1:17" ht="15.75" thickTop="1">
      <c r="A94" s="34"/>
      <c r="Q94" s="35"/>
    </row>
    <row r="95" spans="1:17">
      <c r="A95" s="34"/>
      <c r="Q95" s="35"/>
    </row>
    <row r="96" spans="1:17">
      <c r="A96" s="34"/>
      <c r="Q96" s="35"/>
    </row>
    <row r="97" spans="1:17">
      <c r="A97" s="34"/>
      <c r="Q97" s="35"/>
    </row>
    <row r="98" spans="1:17">
      <c r="A98" s="34"/>
      <c r="Q98" s="35"/>
    </row>
    <row r="99" spans="1:17">
      <c r="A99" s="34"/>
      <c r="Q99" s="35"/>
    </row>
    <row r="100" spans="1:17">
      <c r="A100" s="34"/>
      <c r="Q100" s="35"/>
    </row>
    <row r="101" spans="1:17">
      <c r="A101" s="34"/>
      <c r="Q101" s="35"/>
    </row>
    <row r="102" spans="1:17">
      <c r="A102" s="34"/>
      <c r="Q102" s="35"/>
    </row>
    <row r="103" spans="1:17">
      <c r="A103" s="34"/>
      <c r="Q103" s="35"/>
    </row>
    <row r="104" spans="1:17" ht="15.75" thickBot="1">
      <c r="A104" s="38"/>
      <c r="B104" s="39"/>
      <c r="C104" s="39"/>
      <c r="D104" s="39"/>
      <c r="E104" s="39"/>
      <c r="F104" s="39"/>
      <c r="G104" s="39"/>
      <c r="H104" s="39"/>
      <c r="I104" s="39"/>
      <c r="J104" s="39"/>
      <c r="K104" s="39"/>
      <c r="L104" s="39"/>
      <c r="M104" s="39"/>
      <c r="N104" s="39"/>
      <c r="O104" s="39"/>
      <c r="P104" s="39"/>
      <c r="Q104" s="40"/>
    </row>
    <row r="105" spans="1:17" ht="15.75" thickBot="1"/>
    <row r="106" spans="1:17">
      <c r="A106" s="120" t="s">
        <v>362</v>
      </c>
      <c r="B106" s="121"/>
      <c r="C106" s="121"/>
      <c r="D106" s="121"/>
      <c r="E106" s="121"/>
      <c r="F106" s="121"/>
      <c r="G106" s="121"/>
      <c r="H106" s="121"/>
      <c r="I106" s="121"/>
      <c r="J106" s="121"/>
      <c r="K106" s="121"/>
      <c r="L106" s="121"/>
      <c r="M106" s="121"/>
      <c r="N106" s="121"/>
      <c r="O106" s="121"/>
      <c r="P106" s="121"/>
      <c r="Q106" s="122"/>
    </row>
    <row r="107" spans="1:17">
      <c r="A107" s="34"/>
      <c r="O107" t="s">
        <v>158</v>
      </c>
      <c r="Q107" s="35"/>
    </row>
    <row r="108" spans="1:17">
      <c r="A108" s="34"/>
      <c r="O108">
        <v>2</v>
      </c>
      <c r="P108">
        <v>2</v>
      </c>
      <c r="Q108" s="35">
        <f t="shared" ref="Q108:Q122" si="6">(O108+P108)</f>
        <v>4</v>
      </c>
    </row>
    <row r="109" spans="1:17">
      <c r="A109" s="34"/>
      <c r="O109">
        <v>12</v>
      </c>
      <c r="P109">
        <v>8</v>
      </c>
      <c r="Q109" s="35">
        <f t="shared" si="6"/>
        <v>20</v>
      </c>
    </row>
    <row r="110" spans="1:17">
      <c r="A110" s="34"/>
      <c r="O110">
        <v>8</v>
      </c>
      <c r="P110">
        <v>5</v>
      </c>
      <c r="Q110" s="35">
        <f t="shared" si="6"/>
        <v>13</v>
      </c>
    </row>
    <row r="111" spans="1:17">
      <c r="A111" s="34"/>
      <c r="O111">
        <v>9</v>
      </c>
      <c r="P111">
        <v>5</v>
      </c>
      <c r="Q111" s="35">
        <f t="shared" si="6"/>
        <v>14</v>
      </c>
    </row>
    <row r="112" spans="1:17">
      <c r="A112" s="34"/>
      <c r="O112">
        <v>15</v>
      </c>
      <c r="P112">
        <v>10</v>
      </c>
      <c r="Q112" s="35">
        <f t="shared" si="6"/>
        <v>25</v>
      </c>
    </row>
    <row r="113" spans="1:17">
      <c r="A113" s="34"/>
      <c r="O113">
        <v>11</v>
      </c>
      <c r="P113">
        <v>4</v>
      </c>
      <c r="Q113" s="35">
        <f t="shared" si="6"/>
        <v>15</v>
      </c>
    </row>
    <row r="114" spans="1:17">
      <c r="A114" s="34"/>
      <c r="O114">
        <v>15</v>
      </c>
      <c r="P114">
        <v>10</v>
      </c>
      <c r="Q114" s="35">
        <f t="shared" si="6"/>
        <v>25</v>
      </c>
    </row>
    <row r="115" spans="1:17">
      <c r="A115" s="34"/>
      <c r="O115">
        <v>4</v>
      </c>
      <c r="P115">
        <v>4</v>
      </c>
      <c r="Q115" s="35">
        <f t="shared" si="6"/>
        <v>8</v>
      </c>
    </row>
    <row r="116" spans="1:17">
      <c r="A116" s="34"/>
      <c r="O116">
        <v>8</v>
      </c>
      <c r="P116">
        <v>4</v>
      </c>
      <c r="Q116" s="35">
        <f t="shared" si="6"/>
        <v>12</v>
      </c>
    </row>
    <row r="117" spans="1:17">
      <c r="A117" s="34"/>
      <c r="O117">
        <v>4</v>
      </c>
      <c r="P117">
        <v>3</v>
      </c>
      <c r="Q117" s="35">
        <f t="shared" si="6"/>
        <v>7</v>
      </c>
    </row>
    <row r="118" spans="1:17">
      <c r="A118" s="34"/>
      <c r="O118">
        <v>7</v>
      </c>
      <c r="P118">
        <v>3</v>
      </c>
      <c r="Q118" s="35">
        <f t="shared" si="6"/>
        <v>10</v>
      </c>
    </row>
    <row r="119" spans="1:17">
      <c r="A119" s="34"/>
      <c r="O119">
        <v>2</v>
      </c>
      <c r="P119">
        <v>1</v>
      </c>
      <c r="Q119" s="35">
        <f t="shared" si="6"/>
        <v>3</v>
      </c>
    </row>
    <row r="120" spans="1:17">
      <c r="A120" s="34"/>
      <c r="O120">
        <v>2</v>
      </c>
      <c r="P120">
        <v>2</v>
      </c>
      <c r="Q120" s="35">
        <f t="shared" si="6"/>
        <v>4</v>
      </c>
    </row>
    <row r="121" spans="1:17">
      <c r="A121" s="34"/>
      <c r="O121">
        <v>1</v>
      </c>
      <c r="P121">
        <v>2</v>
      </c>
      <c r="Q121" s="35">
        <f t="shared" si="6"/>
        <v>3</v>
      </c>
    </row>
    <row r="122" spans="1:17">
      <c r="A122" s="34"/>
      <c r="N122" t="s">
        <v>357</v>
      </c>
      <c r="O122">
        <f>SUM(O108:O121)</f>
        <v>100</v>
      </c>
      <c r="P122">
        <f>SUM(P108:P121)</f>
        <v>63</v>
      </c>
      <c r="Q122" s="35">
        <f t="shared" si="6"/>
        <v>163</v>
      </c>
    </row>
    <row r="123" spans="1:17">
      <c r="A123" s="34"/>
      <c r="N123" t="s">
        <v>358</v>
      </c>
      <c r="O123" s="44">
        <f>(O122/14)</f>
        <v>7.1428571428571432</v>
      </c>
      <c r="P123" s="44">
        <f>(P122/14)</f>
        <v>4.5</v>
      </c>
      <c r="Q123" s="45">
        <f t="shared" ref="Q123" si="7">(Q122/14)</f>
        <v>11.642857142857142</v>
      </c>
    </row>
    <row r="124" spans="1:17" ht="15.75" thickBot="1">
      <c r="A124" s="34"/>
      <c r="N124" s="33" t="s">
        <v>147</v>
      </c>
      <c r="O124" s="33"/>
      <c r="P124" s="33"/>
      <c r="Q124" s="41">
        <f>(Q123/2)</f>
        <v>5.8214285714285712</v>
      </c>
    </row>
    <row r="125" spans="1:17" ht="15.75" thickTop="1">
      <c r="A125" s="34"/>
      <c r="Q125" s="35"/>
    </row>
    <row r="126" spans="1:17">
      <c r="A126" s="34"/>
      <c r="Q126" s="35"/>
    </row>
    <row r="127" spans="1:17">
      <c r="A127" s="34"/>
      <c r="Q127" s="35"/>
    </row>
    <row r="128" spans="1:17">
      <c r="A128" s="34"/>
      <c r="Q128" s="35"/>
    </row>
    <row r="129" spans="1:17" ht="15.75" thickBot="1">
      <c r="A129" s="38"/>
      <c r="B129" s="39"/>
      <c r="C129" s="39"/>
      <c r="D129" s="39"/>
      <c r="E129" s="39"/>
      <c r="F129" s="39"/>
      <c r="G129" s="39"/>
      <c r="H129" s="39"/>
      <c r="I129" s="39"/>
      <c r="J129" s="39"/>
      <c r="K129" s="39"/>
      <c r="L129" s="39"/>
      <c r="M129" s="39"/>
      <c r="N129" s="39"/>
      <c r="O129" s="39"/>
      <c r="P129" s="39"/>
      <c r="Q129" s="40"/>
    </row>
    <row r="130" spans="1:17" ht="15.75" thickBot="1"/>
    <row r="131" spans="1:17">
      <c r="A131" s="120" t="s">
        <v>363</v>
      </c>
      <c r="B131" s="121"/>
      <c r="C131" s="121"/>
      <c r="D131" s="121"/>
      <c r="E131" s="121"/>
      <c r="F131" s="121"/>
      <c r="G131" s="121"/>
      <c r="H131" s="121"/>
      <c r="I131" s="121"/>
      <c r="J131" s="121"/>
      <c r="K131" s="121"/>
      <c r="L131" s="121"/>
      <c r="M131" s="121"/>
      <c r="N131" s="121"/>
      <c r="O131" s="121"/>
      <c r="P131" s="121"/>
      <c r="Q131" s="122"/>
    </row>
    <row r="132" spans="1:17">
      <c r="A132" s="34"/>
      <c r="Q132" s="35"/>
    </row>
    <row r="133" spans="1:17">
      <c r="A133" s="34"/>
      <c r="O133" t="s">
        <v>158</v>
      </c>
      <c r="Q133" s="35"/>
    </row>
    <row r="134" spans="1:17">
      <c r="A134" s="34"/>
      <c r="O134">
        <v>13</v>
      </c>
      <c r="P134">
        <v>5</v>
      </c>
      <c r="Q134" s="35">
        <f t="shared" ref="Q134:Q149" si="8">(O134+P134)</f>
        <v>18</v>
      </c>
    </row>
    <row r="135" spans="1:17">
      <c r="A135" s="34"/>
      <c r="O135">
        <v>10</v>
      </c>
      <c r="P135">
        <v>3</v>
      </c>
      <c r="Q135" s="35">
        <f t="shared" si="8"/>
        <v>13</v>
      </c>
    </row>
    <row r="136" spans="1:17">
      <c r="A136" s="34"/>
      <c r="O136">
        <v>28</v>
      </c>
      <c r="P136">
        <v>19</v>
      </c>
      <c r="Q136" s="35">
        <f t="shared" si="8"/>
        <v>47</v>
      </c>
    </row>
    <row r="137" spans="1:17">
      <c r="A137" s="34"/>
      <c r="O137">
        <v>33</v>
      </c>
      <c r="P137">
        <v>20</v>
      </c>
      <c r="Q137" s="35">
        <f t="shared" si="8"/>
        <v>53</v>
      </c>
    </row>
    <row r="138" spans="1:17">
      <c r="A138" s="34"/>
      <c r="O138">
        <v>14</v>
      </c>
      <c r="P138">
        <v>1</v>
      </c>
      <c r="Q138" s="35">
        <f t="shared" si="8"/>
        <v>15</v>
      </c>
    </row>
    <row r="139" spans="1:17">
      <c r="A139" s="34"/>
      <c r="O139">
        <v>7</v>
      </c>
      <c r="P139">
        <v>2</v>
      </c>
      <c r="Q139" s="35">
        <f t="shared" si="8"/>
        <v>9</v>
      </c>
    </row>
    <row r="140" spans="1:17">
      <c r="A140" s="34"/>
      <c r="O140">
        <v>8</v>
      </c>
      <c r="P140">
        <v>9</v>
      </c>
      <c r="Q140" s="35">
        <f t="shared" si="8"/>
        <v>17</v>
      </c>
    </row>
    <row r="141" spans="1:17">
      <c r="A141" s="34"/>
      <c r="O141">
        <v>18</v>
      </c>
      <c r="P141">
        <v>10</v>
      </c>
      <c r="Q141" s="35">
        <f t="shared" si="8"/>
        <v>28</v>
      </c>
    </row>
    <row r="142" spans="1:17">
      <c r="A142" s="34"/>
      <c r="O142">
        <v>29</v>
      </c>
      <c r="P142">
        <v>14</v>
      </c>
      <c r="Q142" s="35">
        <f t="shared" si="8"/>
        <v>43</v>
      </c>
    </row>
    <row r="143" spans="1:17">
      <c r="A143" s="34"/>
      <c r="O143">
        <v>21</v>
      </c>
      <c r="P143">
        <v>13</v>
      </c>
      <c r="Q143" s="35">
        <f t="shared" si="8"/>
        <v>34</v>
      </c>
    </row>
    <row r="144" spans="1:17">
      <c r="A144" s="34"/>
      <c r="O144">
        <v>27</v>
      </c>
      <c r="P144">
        <v>27</v>
      </c>
      <c r="Q144" s="35">
        <f t="shared" si="8"/>
        <v>54</v>
      </c>
    </row>
    <row r="145" spans="1:17">
      <c r="A145" s="34"/>
      <c r="O145">
        <v>23</v>
      </c>
      <c r="P145">
        <v>13</v>
      </c>
      <c r="Q145" s="35">
        <f t="shared" si="8"/>
        <v>36</v>
      </c>
    </row>
    <row r="146" spans="1:17">
      <c r="A146" s="34"/>
      <c r="O146">
        <v>21</v>
      </c>
      <c r="P146">
        <v>11</v>
      </c>
      <c r="Q146" s="35">
        <f t="shared" si="8"/>
        <v>32</v>
      </c>
    </row>
    <row r="147" spans="1:17">
      <c r="A147" s="34"/>
      <c r="O147">
        <v>15</v>
      </c>
      <c r="P147">
        <v>10</v>
      </c>
      <c r="Q147" s="35">
        <f t="shared" si="8"/>
        <v>25</v>
      </c>
    </row>
    <row r="148" spans="1:17">
      <c r="A148" s="34"/>
      <c r="O148">
        <v>13</v>
      </c>
      <c r="P148">
        <v>50</v>
      </c>
      <c r="Q148" s="35">
        <f t="shared" si="8"/>
        <v>63</v>
      </c>
    </row>
    <row r="149" spans="1:17">
      <c r="A149" s="34"/>
      <c r="O149">
        <v>38</v>
      </c>
      <c r="P149">
        <v>25</v>
      </c>
      <c r="Q149" s="35">
        <f t="shared" si="8"/>
        <v>63</v>
      </c>
    </row>
    <row r="150" spans="1:17">
      <c r="A150" s="34"/>
      <c r="N150" t="s">
        <v>357</v>
      </c>
      <c r="O150">
        <f>SUM(O134:O149)</f>
        <v>318</v>
      </c>
      <c r="P150">
        <f>SUM(P134:P149)</f>
        <v>232</v>
      </c>
      <c r="Q150" s="35">
        <f>SUM(Q134:Q149)</f>
        <v>550</v>
      </c>
    </row>
    <row r="151" spans="1:17">
      <c r="A151" s="34"/>
      <c r="N151" t="s">
        <v>364</v>
      </c>
      <c r="Q151" s="35">
        <f>(Q150/16)</f>
        <v>34.375</v>
      </c>
    </row>
    <row r="152" spans="1:17" ht="15.75" thickBot="1">
      <c r="A152" s="34"/>
      <c r="N152" s="33" t="s">
        <v>147</v>
      </c>
      <c r="O152" s="32"/>
      <c r="P152" s="32"/>
      <c r="Q152" s="41">
        <f>(Q151/2)</f>
        <v>17.1875</v>
      </c>
    </row>
    <row r="153" spans="1:17" ht="15.75" thickTop="1">
      <c r="A153" s="34"/>
      <c r="Q153" s="35"/>
    </row>
    <row r="154" spans="1:17">
      <c r="A154" s="34"/>
      <c r="Q154" s="35"/>
    </row>
    <row r="155" spans="1:17">
      <c r="A155" s="34"/>
      <c r="Q155" s="35"/>
    </row>
    <row r="156" spans="1:17" ht="15.75" thickBot="1">
      <c r="A156" s="38"/>
      <c r="B156" s="39"/>
      <c r="C156" s="39"/>
      <c r="D156" s="39"/>
      <c r="E156" s="39"/>
      <c r="F156" s="39"/>
      <c r="G156" s="39"/>
      <c r="H156" s="39"/>
      <c r="I156" s="39"/>
      <c r="J156" s="39"/>
      <c r="K156" s="39"/>
      <c r="L156" s="39"/>
      <c r="M156" s="39"/>
      <c r="N156" s="39"/>
      <c r="O156" s="39"/>
      <c r="P156" s="39"/>
      <c r="Q156" s="40"/>
    </row>
  </sheetData>
  <mergeCells count="6">
    <mergeCell ref="A106:Q106"/>
    <mergeCell ref="A131:Q131"/>
    <mergeCell ref="A6:Q6"/>
    <mergeCell ref="A26:Q26"/>
    <mergeCell ref="A53:Q53"/>
    <mergeCell ref="A79:Q7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08284-CA19-4A0F-BA97-B464095F6C3C}">
  <dimension ref="R32:R102"/>
  <sheetViews>
    <sheetView topLeftCell="A106" workbookViewId="0">
      <selection activeCell="A96" sqref="A96"/>
    </sheetView>
  </sheetViews>
  <sheetFormatPr defaultRowHeight="15"/>
  <sheetData>
    <row r="32" spans="18:18">
      <c r="R32" t="s">
        <v>365</v>
      </c>
    </row>
    <row r="34" spans="18:18">
      <c r="R34" t="s">
        <v>366</v>
      </c>
    </row>
    <row r="51" spans="18:18">
      <c r="R51" t="s">
        <v>367</v>
      </c>
    </row>
    <row r="72" spans="18:18">
      <c r="R72" t="s">
        <v>368</v>
      </c>
    </row>
    <row r="77" spans="18:18">
      <c r="R77" t="s">
        <v>369</v>
      </c>
    </row>
    <row r="79" spans="18:18">
      <c r="R79" t="s">
        <v>370</v>
      </c>
    </row>
    <row r="102" spans="18:18">
      <c r="R102" t="s">
        <v>371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73233-D0AD-4DB0-A51F-8D03E8091709}">
  <dimension ref="A1"/>
  <sheetViews>
    <sheetView workbookViewId="0"/>
  </sheetViews>
  <sheetFormatPr defaultRowHeight="15"/>
  <cols>
    <col min="1" max="1" width="146.140625" customWidth="1"/>
  </cols>
  <sheetData>
    <row r="1" spans="1:1" ht="293.25">
      <c r="A1" s="29" t="s">
        <v>372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C4106-5460-40E5-8624-FFC857957315}">
  <dimension ref="A1:AZ4"/>
  <sheetViews>
    <sheetView workbookViewId="0">
      <selection activeCell="H17" sqref="H17"/>
    </sheetView>
  </sheetViews>
  <sheetFormatPr defaultRowHeight="15"/>
  <cols>
    <col min="5" max="5" width="22.5703125" customWidth="1"/>
    <col min="10" max="10" width="11.28515625" customWidth="1"/>
    <col min="11" max="11" width="19" customWidth="1"/>
    <col min="13" max="13" width="25.140625" customWidth="1"/>
  </cols>
  <sheetData>
    <row r="1" spans="1:52" ht="39.75" customHeight="1">
      <c r="A1" s="139" t="s">
        <v>373</v>
      </c>
      <c r="B1" s="140"/>
      <c r="C1" s="140"/>
      <c r="D1" s="141"/>
      <c r="E1" s="11" t="s">
        <v>374</v>
      </c>
      <c r="F1" s="12"/>
      <c r="G1" s="12"/>
      <c r="H1" s="12"/>
      <c r="I1" s="12"/>
      <c r="J1" s="12"/>
      <c r="K1" s="12"/>
      <c r="L1" s="12"/>
      <c r="M1" s="12"/>
      <c r="N1" s="12"/>
      <c r="O1" s="12"/>
      <c r="P1" s="12"/>
      <c r="Q1" s="12"/>
      <c r="R1" s="12"/>
      <c r="S1" s="12"/>
      <c r="T1" s="13"/>
      <c r="U1" s="12"/>
      <c r="V1" s="12"/>
      <c r="W1" s="12"/>
      <c r="X1" s="12"/>
      <c r="Y1" s="14"/>
      <c r="Z1" s="14"/>
      <c r="AA1" s="14"/>
      <c r="AB1" s="14"/>
      <c r="AC1" s="14"/>
      <c r="AD1" s="14"/>
      <c r="AE1" s="12"/>
      <c r="AF1" s="14"/>
      <c r="AG1" s="14"/>
      <c r="AH1" s="14"/>
      <c r="AI1" s="14"/>
      <c r="AJ1" s="14"/>
      <c r="AK1" s="14"/>
      <c r="AL1" s="15"/>
      <c r="AM1" s="14"/>
      <c r="AN1" s="14"/>
      <c r="AO1" s="14"/>
      <c r="AP1" s="14"/>
      <c r="AQ1" s="14"/>
      <c r="AR1" s="14"/>
      <c r="AS1" s="15"/>
      <c r="AT1" s="14"/>
      <c r="AU1" s="14"/>
      <c r="AV1" s="14"/>
      <c r="AW1" s="14"/>
      <c r="AX1" s="14"/>
      <c r="AY1" s="14"/>
    </row>
    <row r="2" spans="1:52" ht="32.25" customHeight="1">
      <c r="A2" s="142"/>
      <c r="B2" s="143"/>
      <c r="C2" s="143"/>
      <c r="D2" s="144"/>
      <c r="E2" s="11" t="s">
        <v>375</v>
      </c>
      <c r="F2" s="16"/>
      <c r="G2" s="17"/>
      <c r="H2" s="17"/>
      <c r="I2" s="17"/>
      <c r="J2" s="17"/>
      <c r="K2" s="17"/>
      <c r="L2" s="17"/>
      <c r="M2" s="17"/>
      <c r="N2" s="18"/>
      <c r="O2" s="145" t="s">
        <v>376</v>
      </c>
      <c r="P2" s="146"/>
      <c r="Q2" s="146"/>
      <c r="R2" s="147"/>
      <c r="S2" s="148" t="s">
        <v>377</v>
      </c>
      <c r="T2" s="148"/>
      <c r="U2" s="148"/>
      <c r="V2" s="145" t="s">
        <v>378</v>
      </c>
      <c r="W2" s="146"/>
      <c r="X2" s="147"/>
      <c r="Y2" s="149" t="s">
        <v>379</v>
      </c>
      <c r="Z2" s="150"/>
      <c r="AA2" s="150"/>
      <c r="AB2" s="150"/>
      <c r="AC2" s="150"/>
      <c r="AD2" s="151"/>
      <c r="AE2" s="137" t="s">
        <v>380</v>
      </c>
      <c r="AF2" s="129" t="s">
        <v>381</v>
      </c>
      <c r="AG2" s="130"/>
      <c r="AH2" s="130"/>
      <c r="AI2" s="130"/>
      <c r="AJ2" s="130"/>
      <c r="AK2" s="131"/>
      <c r="AL2" s="19"/>
      <c r="AM2" s="132" t="s">
        <v>382</v>
      </c>
      <c r="AN2" s="133"/>
      <c r="AO2" s="133"/>
      <c r="AP2" s="133"/>
      <c r="AQ2" s="133"/>
      <c r="AR2" s="134"/>
      <c r="AS2" s="19"/>
      <c r="AT2" s="135" t="s">
        <v>383</v>
      </c>
      <c r="AU2" s="135"/>
      <c r="AV2" s="135"/>
      <c r="AW2" s="135"/>
      <c r="AX2" s="135"/>
      <c r="AY2" s="135"/>
    </row>
    <row r="3" spans="1:52" ht="90">
      <c r="A3" s="27" t="s">
        <v>384</v>
      </c>
      <c r="B3" s="27" t="s">
        <v>385</v>
      </c>
      <c r="C3" s="27" t="s">
        <v>386</v>
      </c>
      <c r="D3" s="27" t="s">
        <v>387</v>
      </c>
      <c r="E3" s="27" t="s">
        <v>388</v>
      </c>
      <c r="F3" s="27" t="s">
        <v>389</v>
      </c>
      <c r="G3" s="27" t="s">
        <v>390</v>
      </c>
      <c r="H3" s="27" t="s">
        <v>391</v>
      </c>
      <c r="I3" s="27" t="s">
        <v>392</v>
      </c>
      <c r="J3" s="27" t="s">
        <v>393</v>
      </c>
      <c r="K3" s="27" t="s">
        <v>394</v>
      </c>
      <c r="L3" s="27" t="s">
        <v>395</v>
      </c>
      <c r="M3" s="27" t="s">
        <v>396</v>
      </c>
      <c r="N3" s="27" t="s">
        <v>397</v>
      </c>
      <c r="O3" s="28" t="s">
        <v>398</v>
      </c>
      <c r="P3" s="28" t="s">
        <v>399</v>
      </c>
      <c r="Q3" s="28" t="s">
        <v>400</v>
      </c>
      <c r="R3" s="28" t="s">
        <v>401</v>
      </c>
      <c r="S3" s="28" t="s">
        <v>402</v>
      </c>
      <c r="T3" s="28" t="s">
        <v>403</v>
      </c>
      <c r="U3" s="28" t="s">
        <v>404</v>
      </c>
      <c r="V3" s="28" t="s">
        <v>405</v>
      </c>
      <c r="W3" s="28" t="s">
        <v>406</v>
      </c>
      <c r="X3" s="28" t="s">
        <v>407</v>
      </c>
      <c r="Y3" s="117" t="s">
        <v>408</v>
      </c>
      <c r="Z3" s="117" t="s">
        <v>409</v>
      </c>
      <c r="AA3" s="117" t="s">
        <v>410</v>
      </c>
      <c r="AB3" s="117" t="s">
        <v>411</v>
      </c>
      <c r="AC3" s="117" t="s">
        <v>412</v>
      </c>
      <c r="AD3" s="117" t="s">
        <v>413</v>
      </c>
      <c r="AE3" s="138"/>
      <c r="AF3" s="117" t="s">
        <v>408</v>
      </c>
      <c r="AG3" s="117" t="s">
        <v>409</v>
      </c>
      <c r="AH3" s="117" t="s">
        <v>410</v>
      </c>
      <c r="AI3" s="117" t="s">
        <v>411</v>
      </c>
      <c r="AJ3" s="117" t="s">
        <v>412</v>
      </c>
      <c r="AK3" s="117" t="s">
        <v>413</v>
      </c>
      <c r="AL3" s="20"/>
      <c r="AM3" s="117" t="s">
        <v>408</v>
      </c>
      <c r="AN3" s="117" t="s">
        <v>409</v>
      </c>
      <c r="AO3" s="117" t="s">
        <v>410</v>
      </c>
      <c r="AP3" s="117" t="s">
        <v>411</v>
      </c>
      <c r="AQ3" s="117" t="s">
        <v>412</v>
      </c>
      <c r="AR3" s="117" t="s">
        <v>413</v>
      </c>
      <c r="AS3" s="21"/>
      <c r="AT3" s="117" t="s">
        <v>408</v>
      </c>
      <c r="AU3" s="117" t="s">
        <v>409</v>
      </c>
      <c r="AV3" s="117" t="s">
        <v>410</v>
      </c>
      <c r="AW3" s="117" t="s">
        <v>411</v>
      </c>
      <c r="AX3" s="117" t="s">
        <v>412</v>
      </c>
      <c r="AY3" s="117" t="s">
        <v>413</v>
      </c>
    </row>
    <row r="4" spans="1:52" s="26" customFormat="1" ht="57.75" customHeight="1">
      <c r="A4" s="22"/>
      <c r="B4" s="23" t="s">
        <v>414</v>
      </c>
      <c r="C4" s="23" t="s">
        <v>415</v>
      </c>
      <c r="D4" s="23" t="s">
        <v>416</v>
      </c>
      <c r="E4" s="23" t="s">
        <v>417</v>
      </c>
      <c r="F4" s="23" t="s">
        <v>418</v>
      </c>
      <c r="G4" s="23" t="s">
        <v>419</v>
      </c>
      <c r="H4" s="23"/>
      <c r="I4" s="23"/>
      <c r="J4" s="23"/>
      <c r="K4" s="23" t="s">
        <v>420</v>
      </c>
      <c r="L4" s="23"/>
      <c r="M4" s="23" t="s">
        <v>421</v>
      </c>
      <c r="N4" s="23" t="s">
        <v>422</v>
      </c>
      <c r="O4" s="23" t="s">
        <v>423</v>
      </c>
      <c r="P4" s="23" t="s">
        <v>424</v>
      </c>
      <c r="Q4" s="23" t="s">
        <v>425</v>
      </c>
      <c r="R4" s="23" t="s">
        <v>426</v>
      </c>
      <c r="S4" s="23" t="s">
        <v>427</v>
      </c>
      <c r="T4" s="136" t="s">
        <v>428</v>
      </c>
      <c r="U4" s="136"/>
      <c r="V4" s="136"/>
      <c r="W4" s="23" t="s">
        <v>429</v>
      </c>
      <c r="X4" s="24"/>
      <c r="Y4" s="23" t="s">
        <v>430</v>
      </c>
      <c r="Z4" s="23" t="s">
        <v>431</v>
      </c>
      <c r="AA4" s="25"/>
      <c r="AB4" s="136" t="s">
        <v>432</v>
      </c>
      <c r="AC4" s="136"/>
      <c r="AD4" s="136"/>
      <c r="AE4" s="25"/>
      <c r="AF4" s="25"/>
      <c r="AG4" s="23" t="s">
        <v>433</v>
      </c>
      <c r="AH4" s="25"/>
      <c r="AI4" s="136" t="s">
        <v>434</v>
      </c>
      <c r="AJ4" s="136"/>
      <c r="AK4" s="136"/>
      <c r="AL4" s="25"/>
      <c r="AN4" s="23" t="s">
        <v>431</v>
      </c>
      <c r="AO4" s="25"/>
      <c r="AP4" s="136" t="s">
        <v>432</v>
      </c>
      <c r="AQ4" s="136"/>
      <c r="AR4" s="136"/>
      <c r="AS4" s="25"/>
      <c r="AU4" s="23" t="s">
        <v>431</v>
      </c>
      <c r="AV4" s="25"/>
      <c r="AW4" s="136" t="s">
        <v>432</v>
      </c>
      <c r="AX4" s="136"/>
      <c r="AY4" s="136"/>
      <c r="AZ4" s="25"/>
    </row>
  </sheetData>
  <mergeCells count="14">
    <mergeCell ref="A1:D2"/>
    <mergeCell ref="O2:R2"/>
    <mergeCell ref="S2:U2"/>
    <mergeCell ref="V2:X2"/>
    <mergeCell ref="Y2:AD2"/>
    <mergeCell ref="AF2:AK2"/>
    <mergeCell ref="AM2:AR2"/>
    <mergeCell ref="AT2:AY2"/>
    <mergeCell ref="T4:V4"/>
    <mergeCell ref="AB4:AD4"/>
    <mergeCell ref="AI4:AK4"/>
    <mergeCell ref="AP4:AR4"/>
    <mergeCell ref="AW4:AY4"/>
    <mergeCell ref="AE2:A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CB52F-EFBC-4457-9D43-D72467DF19C1}">
  <dimension ref="A1:D25"/>
  <sheetViews>
    <sheetView workbookViewId="0">
      <selection activeCell="E16" sqref="E16"/>
    </sheetView>
  </sheetViews>
  <sheetFormatPr defaultRowHeight="15"/>
  <cols>
    <col min="1" max="1" width="19" bestFit="1" customWidth="1"/>
    <col min="2" max="2" width="23.85546875" customWidth="1"/>
    <col min="3" max="3" width="120.7109375" customWidth="1"/>
    <col min="4" max="11" width="9.140625" customWidth="1"/>
  </cols>
  <sheetData>
    <row r="1" spans="1:4" ht="60.75" customHeight="1" thickBot="1">
      <c r="A1" t="s">
        <v>15</v>
      </c>
      <c r="B1" s="1" t="s">
        <v>435</v>
      </c>
      <c r="C1" s="154" t="s">
        <v>436</v>
      </c>
    </row>
    <row r="2" spans="1:4" ht="15.75" thickBot="1">
      <c r="A2" s="1" t="s">
        <v>17</v>
      </c>
      <c r="B2" s="2" t="s">
        <v>4</v>
      </c>
      <c r="C2" s="155"/>
    </row>
    <row r="3" spans="1:4" ht="15.75" customHeight="1" thickBot="1">
      <c r="A3" s="2" t="s">
        <v>4</v>
      </c>
      <c r="B3" s="2" t="s">
        <v>2</v>
      </c>
      <c r="C3" s="152" t="s">
        <v>437</v>
      </c>
    </row>
    <row r="4" spans="1:4" ht="15.75" thickBot="1">
      <c r="A4" s="2" t="s">
        <v>2</v>
      </c>
      <c r="C4" s="155"/>
    </row>
    <row r="5" spans="1:4" ht="44.25" customHeight="1" thickBot="1">
      <c r="A5" s="2" t="s">
        <v>3</v>
      </c>
      <c r="B5" s="2" t="s">
        <v>2</v>
      </c>
      <c r="C5" s="152" t="s">
        <v>438</v>
      </c>
    </row>
    <row r="6" spans="1:4" ht="15.75" thickBot="1">
      <c r="A6" s="2" t="s">
        <v>5</v>
      </c>
      <c r="C6" s="155"/>
    </row>
    <row r="7" spans="1:4" ht="15" customHeight="1" thickBot="1">
      <c r="A7" s="5" t="s">
        <v>22</v>
      </c>
      <c r="B7" s="2" t="s">
        <v>5</v>
      </c>
      <c r="C7" s="152" t="s">
        <v>439</v>
      </c>
    </row>
    <row r="8" spans="1:4" ht="15.75" thickBot="1">
      <c r="A8" s="2" t="s">
        <v>6</v>
      </c>
      <c r="C8" s="155"/>
    </row>
    <row r="9" spans="1:4" ht="29.25" customHeight="1" thickBot="1">
      <c r="A9" s="4" t="s">
        <v>11</v>
      </c>
      <c r="B9" s="2" t="s">
        <v>440</v>
      </c>
      <c r="C9" s="152" t="s">
        <v>441</v>
      </c>
    </row>
    <row r="10" spans="1:4" ht="15.75" thickBot="1">
      <c r="C10" s="155"/>
    </row>
    <row r="11" spans="1:4" ht="29.25" customHeight="1" thickBot="1">
      <c r="B11" s="2" t="s">
        <v>6</v>
      </c>
      <c r="C11" s="152" t="s">
        <v>442</v>
      </c>
    </row>
    <row r="12" spans="1:4" ht="15.75" thickBot="1">
      <c r="C12" s="155"/>
    </row>
    <row r="13" spans="1:4" ht="30" customHeight="1">
      <c r="B13" s="3" t="s">
        <v>3</v>
      </c>
      <c r="C13" s="152" t="s">
        <v>443</v>
      </c>
    </row>
    <row r="14" spans="1:4">
      <c r="C14" s="153"/>
    </row>
    <row r="16" spans="1:4">
      <c r="C16" t="s">
        <v>444</v>
      </c>
      <c r="D16" t="s">
        <v>445</v>
      </c>
    </row>
    <row r="17" spans="3:4">
      <c r="C17" t="s">
        <v>446</v>
      </c>
      <c r="D17" t="s">
        <v>445</v>
      </c>
    </row>
    <row r="18" spans="3:4">
      <c r="C18" t="s">
        <v>447</v>
      </c>
      <c r="D18" t="s">
        <v>445</v>
      </c>
    </row>
    <row r="19" spans="3:4">
      <c r="C19" t="s">
        <v>448</v>
      </c>
      <c r="D19" t="s">
        <v>445</v>
      </c>
    </row>
    <row r="20" spans="3:4">
      <c r="C20" t="s">
        <v>449</v>
      </c>
      <c r="D20" t="s">
        <v>445</v>
      </c>
    </row>
    <row r="21" spans="3:4">
      <c r="C21" t="s">
        <v>450</v>
      </c>
      <c r="D21" t="s">
        <v>451</v>
      </c>
    </row>
    <row r="22" spans="3:4">
      <c r="C22" t="s">
        <v>452</v>
      </c>
      <c r="D22" t="s">
        <v>451</v>
      </c>
    </row>
    <row r="23" spans="3:4">
      <c r="C23" t="s">
        <v>453</v>
      </c>
      <c r="D23" t="s">
        <v>451</v>
      </c>
    </row>
    <row r="24" spans="3:4">
      <c r="C24" t="s">
        <v>454</v>
      </c>
    </row>
    <row r="25" spans="3:4">
      <c r="C25" t="s">
        <v>455</v>
      </c>
    </row>
  </sheetData>
  <mergeCells count="7">
    <mergeCell ref="C13:C14"/>
    <mergeCell ref="C1:C2"/>
    <mergeCell ref="C3:C4"/>
    <mergeCell ref="C5:C6"/>
    <mergeCell ref="C7:C8"/>
    <mergeCell ref="C9:C10"/>
    <mergeCell ref="C11:C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22D45D65A0F24B8F02708668530E55" ma:contentTypeVersion="12" ma:contentTypeDescription="Create a new document." ma:contentTypeScope="" ma:versionID="f59452f6c9f3949c1251b1a06a36f7bf">
  <xsd:schema xmlns:xsd="http://www.w3.org/2001/XMLSchema" xmlns:xs="http://www.w3.org/2001/XMLSchema" xmlns:p="http://schemas.microsoft.com/office/2006/metadata/properties" xmlns:ns2="27b49bff-26d5-40e3-842c-21e1f7193284" xmlns:ns3="319f18f9-0812-405c-8e3c-6b594fe8ec71" targetNamespace="http://schemas.microsoft.com/office/2006/metadata/properties" ma:root="true" ma:fieldsID="c7c9a656cef828b4cfcb8e4df69ffcbf" ns2:_="" ns3:_="">
    <xsd:import namespace="27b49bff-26d5-40e3-842c-21e1f7193284"/>
    <xsd:import namespace="319f18f9-0812-405c-8e3c-6b594fe8ec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b49bff-26d5-40e3-842c-21e1f71932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d27223d-8f59-4d34-8e7d-64f00342b78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9f18f9-0812-405c-8e3c-6b594fe8ec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51ca688-4092-438a-97e3-b339e81e1f30}" ma:internalName="TaxCatchAll" ma:showField="CatchAllData" ma:web="319f18f9-0812-405c-8e3c-6b594fe8ec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19f18f9-0812-405c-8e3c-6b594fe8ec71" xsi:nil="true"/>
    <lcf76f155ced4ddcb4097134ff3c332f xmlns="27b49bff-26d5-40e3-842c-21e1f719328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6D2014B-E224-4ED9-A650-DA1D53F8CAF6}"/>
</file>

<file path=customXml/itemProps2.xml><?xml version="1.0" encoding="utf-8"?>
<ds:datastoreItem xmlns:ds="http://schemas.openxmlformats.org/officeDocument/2006/customXml" ds:itemID="{A5C3A9CC-989F-4774-B8C2-CF78D11C9710}"/>
</file>

<file path=customXml/itemProps3.xml><?xml version="1.0" encoding="utf-8"?>
<ds:datastoreItem xmlns:ds="http://schemas.openxmlformats.org/officeDocument/2006/customXml" ds:itemID="{1BC2AA11-ACA3-4375-A520-95B47CC4C33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Siqueira, Caroline</dc:creator>
  <cp:keywords/>
  <dc:description/>
  <cp:lastModifiedBy>Dimon, Elaine</cp:lastModifiedBy>
  <cp:revision/>
  <dcterms:created xsi:type="dcterms:W3CDTF">2019-09-09T08:01:46Z</dcterms:created>
  <dcterms:modified xsi:type="dcterms:W3CDTF">2023-01-27T12:38:50Z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0x0101003C22D45D65A0F24B8F02708668530E55</vt:lpwstr>
  </property>
  <property fmtid="{D5CDD505-2E9C-101B-9397-08002B2CF9AE}" pid="3" name="MediaServiceImageTags">
    <vt:lpwstr/>
  </property>
</Properties>
</file>